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 tabRatio="899" activeTab="8"/>
  </bookViews>
  <sheets>
    <sheet name="15 день" sheetId="41" r:id="rId1"/>
    <sheet name="14 день" sheetId="40" r:id="rId2"/>
    <sheet name="13 день" sheetId="39" r:id="rId3"/>
    <sheet name="12 день" sheetId="38" r:id="rId4"/>
    <sheet name="11 день" sheetId="37" r:id="rId5"/>
    <sheet name="10 день" sheetId="31" r:id="rId6"/>
    <sheet name="9 день" sheetId="30" r:id="rId7"/>
    <sheet name="8день" sheetId="29" r:id="rId8"/>
    <sheet name="ДЕНЬ7" sheetId="15" r:id="rId9"/>
    <sheet name="ДЕНЬ6" sheetId="14" r:id="rId10"/>
    <sheet name="ДЕНЬ 5" sheetId="11" r:id="rId11"/>
    <sheet name="ДЕНЬ 4" sheetId="10" r:id="rId12"/>
    <sheet name="3день" sheetId="9" r:id="rId13"/>
    <sheet name="2день" sheetId="6" r:id="rId14"/>
    <sheet name="1день" sheetId="28" r:id="rId15"/>
    <sheet name="сводная 7-11" sheetId="34" r:id="rId16"/>
    <sheet name="сводная 12-18" sheetId="33" r:id="rId17"/>
  </sheets>
  <calcPr calcId="125725"/>
</workbook>
</file>

<file path=xl/calcChain.xml><?xml version="1.0" encoding="utf-8"?>
<calcChain xmlns="http://schemas.openxmlformats.org/spreadsheetml/2006/main">
  <c r="S16" i="34"/>
  <c r="D67" i="41"/>
  <c r="E70"/>
  <c r="D70"/>
  <c r="AJ25"/>
  <c r="AJ65"/>
  <c r="D81"/>
  <c r="E69"/>
  <c r="D69"/>
  <c r="E68"/>
  <c r="D68"/>
  <c r="E67"/>
  <c r="AO25"/>
  <c r="AO65"/>
  <c r="E83"/>
  <c r="AN25"/>
  <c r="AN65" s="1"/>
  <c r="D83" s="1"/>
  <c r="AM25"/>
  <c r="AM65"/>
  <c r="E82" s="1"/>
  <c r="AL25"/>
  <c r="AL65"/>
  <c r="D82"/>
  <c r="AK25"/>
  <c r="AK65"/>
  <c r="E81"/>
  <c r="AI25"/>
  <c r="AI65" s="1"/>
  <c r="E80" s="1"/>
  <c r="AH25"/>
  <c r="AH65"/>
  <c r="D80" s="1"/>
  <c r="AG25"/>
  <c r="AG65"/>
  <c r="E79"/>
  <c r="AF25"/>
  <c r="AF65"/>
  <c r="D79"/>
  <c r="AE25"/>
  <c r="AE65" s="1"/>
  <c r="E78" s="1"/>
  <c r="AD25"/>
  <c r="AD65"/>
  <c r="D78" s="1"/>
  <c r="AC25"/>
  <c r="AC65"/>
  <c r="E77"/>
  <c r="AB25"/>
  <c r="AB65"/>
  <c r="D77"/>
  <c r="AA25"/>
  <c r="AA65" s="1"/>
  <c r="E76" s="1"/>
  <c r="Z25"/>
  <c r="Z65"/>
  <c r="D76" s="1"/>
  <c r="Y25"/>
  <c r="Y65"/>
  <c r="E75"/>
  <c r="X25"/>
  <c r="X65"/>
  <c r="D75"/>
  <c r="W25"/>
  <c r="W65" s="1"/>
  <c r="E74" s="1"/>
  <c r="V25"/>
  <c r="V65"/>
  <c r="D74" s="1"/>
  <c r="U25"/>
  <c r="U65"/>
  <c r="E73"/>
  <c r="T25"/>
  <c r="T65"/>
  <c r="D73"/>
  <c r="S25"/>
  <c r="S65" s="1"/>
  <c r="E72" s="1"/>
  <c r="R25"/>
  <c r="R65"/>
  <c r="D72" s="1"/>
  <c r="Q25"/>
  <c r="Q65"/>
  <c r="E71"/>
  <c r="P25"/>
  <c r="P65"/>
  <c r="D71"/>
  <c r="D63" i="40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A60"/>
  <c r="Z60"/>
  <c r="W60"/>
  <c r="V60"/>
  <c r="U60"/>
  <c r="T60"/>
  <c r="O60"/>
  <c r="N60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S33" i="33"/>
  <c r="D63" i="39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O60"/>
  <c r="AN60"/>
  <c r="AM60"/>
  <c r="AL60"/>
  <c r="AJ60"/>
  <c r="AG60"/>
  <c r="AF60"/>
  <c r="AE60"/>
  <c r="AD60"/>
  <c r="AC60"/>
  <c r="AB60"/>
  <c r="AA60"/>
  <c r="Z60"/>
  <c r="W60"/>
  <c r="V60"/>
  <c r="U60"/>
  <c r="T60"/>
  <c r="S60"/>
  <c r="R60"/>
  <c r="P60"/>
  <c r="O60"/>
  <c r="N60"/>
  <c r="AO27"/>
  <c r="AN27"/>
  <c r="AM27"/>
  <c r="AL27"/>
  <c r="AJ27"/>
  <c r="AH27"/>
  <c r="AE27"/>
  <c r="AD27"/>
  <c r="AC27"/>
  <c r="AB27"/>
  <c r="AA27"/>
  <c r="Z27"/>
  <c r="Y27"/>
  <c r="X27"/>
  <c r="W27"/>
  <c r="V27"/>
  <c r="U27"/>
  <c r="T27"/>
  <c r="S27"/>
  <c r="R27"/>
  <c r="S10" i="33"/>
  <c r="S20"/>
  <c r="S23"/>
  <c r="S9"/>
  <c r="S8"/>
  <c r="N24" i="37"/>
  <c r="F77" i="38"/>
  <c r="D77"/>
  <c r="F76"/>
  <c r="D76"/>
  <c r="F75"/>
  <c r="D75"/>
  <c r="M70"/>
  <c r="F74" s="1"/>
  <c r="L70"/>
  <c r="D74"/>
  <c r="K70"/>
  <c r="F73" s="1"/>
  <c r="J70"/>
  <c r="D73"/>
  <c r="I70"/>
  <c r="F72" s="1"/>
  <c r="H70"/>
  <c r="D72"/>
  <c r="AO69"/>
  <c r="AN69"/>
  <c r="AM69"/>
  <c r="AL69"/>
  <c r="AK69"/>
  <c r="AJ69"/>
  <c r="AI69"/>
  <c r="AH69"/>
  <c r="Y69"/>
  <c r="X69"/>
  <c r="W69"/>
  <c r="V69"/>
  <c r="S69"/>
  <c r="R69"/>
  <c r="Q69"/>
  <c r="P69"/>
  <c r="O69"/>
  <c r="N69"/>
  <c r="AO27"/>
  <c r="AO70"/>
  <c r="F88"/>
  <c r="AN27"/>
  <c r="AN70"/>
  <c r="D88"/>
  <c r="AM27"/>
  <c r="AL27"/>
  <c r="AK27"/>
  <c r="AJ27"/>
  <c r="AJ70"/>
  <c r="D86" s="1"/>
  <c r="AI27"/>
  <c r="AH27"/>
  <c r="AG27"/>
  <c r="AG70" s="1"/>
  <c r="F84" s="1"/>
  <c r="AF27"/>
  <c r="AF70"/>
  <c r="D84" s="1"/>
  <c r="AE27"/>
  <c r="AE70"/>
  <c r="F83"/>
  <c r="AD27"/>
  <c r="AD70"/>
  <c r="D83"/>
  <c r="AC27"/>
  <c r="AC70" s="1"/>
  <c r="F82" s="1"/>
  <c r="AB27"/>
  <c r="AB70"/>
  <c r="D82" s="1"/>
  <c r="AA27"/>
  <c r="AA70"/>
  <c r="F81"/>
  <c r="Z27"/>
  <c r="Z70"/>
  <c r="D81"/>
  <c r="Y27"/>
  <c r="Y70" s="1"/>
  <c r="F80" s="1"/>
  <c r="X27"/>
  <c r="X70"/>
  <c r="D80" s="1"/>
  <c r="W27"/>
  <c r="W70"/>
  <c r="F79"/>
  <c r="V27"/>
  <c r="U27"/>
  <c r="U70"/>
  <c r="F78"/>
  <c r="T27"/>
  <c r="T70"/>
  <c r="D78"/>
  <c r="S27"/>
  <c r="R27"/>
  <c r="P27"/>
  <c r="O27"/>
  <c r="N27"/>
  <c r="O53" i="37"/>
  <c r="S9" i="34"/>
  <c r="S10"/>
  <c r="S11"/>
  <c r="S12"/>
  <c r="S13"/>
  <c r="S14"/>
  <c r="S15"/>
  <c r="S18"/>
  <c r="S19"/>
  <c r="S20"/>
  <c r="S21"/>
  <c r="S22"/>
  <c r="S23"/>
  <c r="S24"/>
  <c r="S25"/>
  <c r="S26"/>
  <c r="S27"/>
  <c r="S29"/>
  <c r="S30"/>
  <c r="S32"/>
  <c r="S33"/>
  <c r="S34"/>
  <c r="S8"/>
  <c r="S11" i="33"/>
  <c r="S12"/>
  <c r="S13"/>
  <c r="S14"/>
  <c r="S16"/>
  <c r="S18"/>
  <c r="S19"/>
  <c r="S21"/>
  <c r="S24"/>
  <c r="S25"/>
  <c r="S26"/>
  <c r="S27"/>
  <c r="S28"/>
  <c r="S29"/>
  <c r="S30"/>
  <c r="S32"/>
  <c r="S34"/>
  <c r="F64" i="37"/>
  <c r="D56"/>
  <c r="F70"/>
  <c r="D70"/>
  <c r="F60"/>
  <c r="D60"/>
  <c r="F59"/>
  <c r="D59"/>
  <c r="F57"/>
  <c r="D57"/>
  <c r="F69"/>
  <c r="F68"/>
  <c r="D68"/>
  <c r="F65"/>
  <c r="D64"/>
  <c r="F61"/>
  <c r="F58"/>
  <c r="D58"/>
  <c r="F56"/>
  <c r="AO53"/>
  <c r="AN53"/>
  <c r="AM53"/>
  <c r="AL53"/>
  <c r="W53"/>
  <c r="V53"/>
  <c r="S53"/>
  <c r="R53"/>
  <c r="Q53"/>
  <c r="P53"/>
  <c r="N53"/>
  <c r="AO24"/>
  <c r="F72"/>
  <c r="AN24"/>
  <c r="D72"/>
  <c r="AM24"/>
  <c r="F71"/>
  <c r="AL24"/>
  <c r="D71"/>
  <c r="AK24"/>
  <c r="AJ24"/>
  <c r="AI24"/>
  <c r="AH24"/>
  <c r="D69"/>
  <c r="AG24"/>
  <c r="AF24"/>
  <c r="AE24"/>
  <c r="F67"/>
  <c r="AD24"/>
  <c r="D67"/>
  <c r="AC24"/>
  <c r="F66"/>
  <c r="AB24"/>
  <c r="D66"/>
  <c r="AA24"/>
  <c r="Z24"/>
  <c r="D65"/>
  <c r="Y24"/>
  <c r="X24"/>
  <c r="W24"/>
  <c r="F63"/>
  <c r="V24"/>
  <c r="D63"/>
  <c r="U24"/>
  <c r="F62"/>
  <c r="T24"/>
  <c r="D62"/>
  <c r="S24"/>
  <c r="R24"/>
  <c r="D61"/>
  <c r="Q24"/>
  <c r="P24"/>
  <c r="O24"/>
  <c r="AH70" i="38"/>
  <c r="D85"/>
  <c r="V70"/>
  <c r="D79" s="1"/>
  <c r="AL70"/>
  <c r="D87"/>
  <c r="AM70"/>
  <c r="F87" s="1"/>
  <c r="AI70"/>
  <c r="F85"/>
  <c r="AK70"/>
  <c r="F86" s="1"/>
  <c r="F80" i="31"/>
  <c r="F82"/>
  <c r="F83"/>
  <c r="F84"/>
  <c r="F85"/>
  <c r="F86"/>
  <c r="F81"/>
  <c r="F79"/>
  <c r="F78"/>
  <c r="F77"/>
  <c r="F76"/>
  <c r="F75"/>
  <c r="F74"/>
  <c r="D86"/>
  <c r="D85"/>
  <c r="D84"/>
  <c r="D83"/>
  <c r="D82"/>
  <c r="D81"/>
  <c r="D80"/>
  <c r="D79"/>
  <c r="D78"/>
  <c r="D77"/>
  <c r="D76"/>
  <c r="D75"/>
  <c r="D74"/>
  <c r="S26" i="10"/>
  <c r="S69" s="1"/>
  <c r="E76" s="1"/>
  <c r="Q26"/>
  <c r="Q69"/>
  <c r="R26"/>
  <c r="R69" s="1"/>
  <c r="D76" s="1"/>
  <c r="T26"/>
  <c r="T69"/>
  <c r="U26"/>
  <c r="U69" s="1"/>
  <c r="E77" s="1"/>
  <c r="V26"/>
  <c r="V69"/>
  <c r="W26"/>
  <c r="W69" s="1"/>
  <c r="E78" s="1"/>
  <c r="X26"/>
  <c r="X69"/>
  <c r="Y26"/>
  <c r="Y69" s="1"/>
  <c r="E79" s="1"/>
  <c r="Z26"/>
  <c r="Z69"/>
  <c r="AA26"/>
  <c r="AA69" s="1"/>
  <c r="E80" s="1"/>
  <c r="AB26"/>
  <c r="AB69"/>
  <c r="AC26"/>
  <c r="AC69" s="1"/>
  <c r="E81" s="1"/>
  <c r="AD26"/>
  <c r="AD69"/>
  <c r="AE26"/>
  <c r="AE69" s="1"/>
  <c r="E82" s="1"/>
  <c r="AF26"/>
  <c r="AF69"/>
  <c r="AG26"/>
  <c r="AG69" s="1"/>
  <c r="E83" s="1"/>
  <c r="AH26"/>
  <c r="AH69"/>
  <c r="AI26"/>
  <c r="AI69" s="1"/>
  <c r="E84" s="1"/>
  <c r="AJ26"/>
  <c r="AJ69"/>
  <c r="AK26"/>
  <c r="AK69" s="1"/>
  <c r="E85" s="1"/>
  <c r="AL26"/>
  <c r="AL69"/>
  <c r="AM26"/>
  <c r="AM69" s="1"/>
  <c r="E86" s="1"/>
  <c r="AN26"/>
  <c r="AN69"/>
  <c r="AO26"/>
  <c r="AO69" s="1"/>
  <c r="E87" s="1"/>
  <c r="P26"/>
  <c r="P69"/>
  <c r="AF27" i="9"/>
  <c r="AF70" s="1"/>
  <c r="D84" s="1"/>
  <c r="T27"/>
  <c r="T70"/>
  <c r="U27"/>
  <c r="U70" s="1"/>
  <c r="F78" s="1"/>
  <c r="V27"/>
  <c r="V69"/>
  <c r="V70" s="1"/>
  <c r="D79" s="1"/>
  <c r="W27"/>
  <c r="W69"/>
  <c r="W70"/>
  <c r="Z27"/>
  <c r="Z70" s="1"/>
  <c r="D81" s="1"/>
  <c r="AA27"/>
  <c r="AA70"/>
  <c r="AB27"/>
  <c r="AB70" s="1"/>
  <c r="D82" s="1"/>
  <c r="AC27"/>
  <c r="AC70"/>
  <c r="AD27"/>
  <c r="AD70" s="1"/>
  <c r="D83" s="1"/>
  <c r="AE27"/>
  <c r="AE70"/>
  <c r="AG27"/>
  <c r="AG70" s="1"/>
  <c r="F84" s="1"/>
  <c r="AL27"/>
  <c r="AL69"/>
  <c r="AL70" s="1"/>
  <c r="D87" s="1"/>
  <c r="AM27"/>
  <c r="AM69"/>
  <c r="AM70"/>
  <c r="R24" i="6"/>
  <c r="R67" s="1"/>
  <c r="D74" s="1"/>
  <c r="V24"/>
  <c r="V67"/>
  <c r="W24"/>
  <c r="W67" s="1"/>
  <c r="F76" s="1"/>
  <c r="X24"/>
  <c r="X67"/>
  <c r="Y24"/>
  <c r="Y67" s="1"/>
  <c r="F77" s="1"/>
  <c r="AB24"/>
  <c r="AB67"/>
  <c r="AC24"/>
  <c r="AC67" s="1"/>
  <c r="F79" s="1"/>
  <c r="AD24"/>
  <c r="AD67"/>
  <c r="AE24"/>
  <c r="AE67" s="1"/>
  <c r="F80" s="1"/>
  <c r="AF24"/>
  <c r="AF67"/>
  <c r="AG24"/>
  <c r="AG67" s="1"/>
  <c r="F81" s="1"/>
  <c r="AH24"/>
  <c r="AH67"/>
  <c r="AI24"/>
  <c r="AI67" s="1"/>
  <c r="F82" s="1"/>
  <c r="AL24"/>
  <c r="AL66"/>
  <c r="AL67" s="1"/>
  <c r="D84" s="1"/>
  <c r="W24" i="28"/>
  <c r="W56"/>
  <c r="W57" s="1"/>
  <c r="F66" s="1"/>
  <c r="X24"/>
  <c r="X57" s="1"/>
  <c r="D67" s="1"/>
  <c r="Y24"/>
  <c r="Y57" s="1"/>
  <c r="F67" s="1"/>
  <c r="AB24"/>
  <c r="AB57" s="1"/>
  <c r="D69" s="1"/>
  <c r="AC24"/>
  <c r="AC57" s="1"/>
  <c r="F69" s="1"/>
  <c r="AD24"/>
  <c r="AD57" s="1"/>
  <c r="D70" s="1"/>
  <c r="AE24"/>
  <c r="AE57" s="1"/>
  <c r="F70" s="1"/>
  <c r="AF24"/>
  <c r="AF57" s="1"/>
  <c r="D71" s="1"/>
  <c r="AL24"/>
  <c r="AL56"/>
  <c r="AL57" s="1"/>
  <c r="D74" s="1"/>
  <c r="AM24"/>
  <c r="AM56"/>
  <c r="AM57" s="1"/>
  <c r="F74" s="1"/>
  <c r="H68" i="31"/>
  <c r="H68" i="30"/>
  <c r="H62" i="29"/>
  <c r="H61" i="15"/>
  <c r="H60" i="14"/>
  <c r="I66" i="11"/>
  <c r="J66"/>
  <c r="K66"/>
  <c r="L66"/>
  <c r="M66"/>
  <c r="H66"/>
  <c r="N25"/>
  <c r="L69" i="10"/>
  <c r="H69"/>
  <c r="H70" i="9"/>
  <c r="I70"/>
  <c r="J70"/>
  <c r="K70"/>
  <c r="L70"/>
  <c r="M70"/>
  <c r="L67" i="6"/>
  <c r="H67"/>
  <c r="L57" i="28"/>
  <c r="O67" i="31"/>
  <c r="N67"/>
  <c r="N25"/>
  <c r="N67" i="30"/>
  <c r="N23"/>
  <c r="N61" i="29"/>
  <c r="O60" i="15"/>
  <c r="N60"/>
  <c r="O24"/>
  <c r="N24"/>
  <c r="N59" i="14"/>
  <c r="O26"/>
  <c r="N26"/>
  <c r="O65" i="11"/>
  <c r="N65"/>
  <c r="O25"/>
  <c r="N26" i="10"/>
  <c r="N69" i="9"/>
  <c r="N27"/>
  <c r="N24" i="6"/>
  <c r="N56" i="28"/>
  <c r="O24"/>
  <c r="N24"/>
  <c r="D61"/>
  <c r="AH26" i="14"/>
  <c r="Q25" i="31"/>
  <c r="R25"/>
  <c r="S25"/>
  <c r="T25"/>
  <c r="U25"/>
  <c r="V25"/>
  <c r="W25"/>
  <c r="X25"/>
  <c r="Y25"/>
  <c r="Z25"/>
  <c r="AA25"/>
  <c r="AB25"/>
  <c r="AC25"/>
  <c r="AD25"/>
  <c r="AG25"/>
  <c r="AI25"/>
  <c r="AJ25"/>
  <c r="AK25"/>
  <c r="AL25"/>
  <c r="AM25"/>
  <c r="AN25"/>
  <c r="AO25"/>
  <c r="P25"/>
  <c r="Q67" i="30"/>
  <c r="P23"/>
  <c r="Q30" i="29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P30"/>
  <c r="AJ24" i="15"/>
  <c r="P59" i="14"/>
  <c r="V26"/>
  <c r="D84" i="10"/>
  <c r="D85"/>
  <c r="O26"/>
  <c r="AJ69" i="9"/>
  <c r="AJ70" s="1"/>
  <c r="D86" s="1"/>
  <c r="P69"/>
  <c r="Q69"/>
  <c r="R69"/>
  <c r="S69"/>
  <c r="X69"/>
  <c r="X27"/>
  <c r="X70"/>
  <c r="Y69"/>
  <c r="Y27"/>
  <c r="Y70" s="1"/>
  <c r="F80" s="1"/>
  <c r="AH69"/>
  <c r="AH27"/>
  <c r="AH70" s="1"/>
  <c r="D85" s="1"/>
  <c r="AI69"/>
  <c r="AI27"/>
  <c r="AI70" s="1"/>
  <c r="F85" s="1"/>
  <c r="AK69"/>
  <c r="AN69"/>
  <c r="AN27"/>
  <c r="AN70" s="1"/>
  <c r="D88" s="1"/>
  <c r="AO69"/>
  <c r="AO27"/>
  <c r="AO70"/>
  <c r="F88" s="1"/>
  <c r="O69"/>
  <c r="AJ27"/>
  <c r="R27"/>
  <c r="S27"/>
  <c r="AK27"/>
  <c r="AK70"/>
  <c r="F87"/>
  <c r="P27"/>
  <c r="T66" i="6"/>
  <c r="P24"/>
  <c r="Q56" i="28"/>
  <c r="R56"/>
  <c r="S56"/>
  <c r="V56"/>
  <c r="V24"/>
  <c r="V57"/>
  <c r="Z24"/>
  <c r="Z57" s="1"/>
  <c r="D68" s="1"/>
  <c r="AA24"/>
  <c r="AA57"/>
  <c r="F68" s="1"/>
  <c r="AN56"/>
  <c r="AN24"/>
  <c r="AO56"/>
  <c r="AO24"/>
  <c r="AO57" s="1"/>
  <c r="F75" s="1"/>
  <c r="P56"/>
  <c r="S24"/>
  <c r="S57" s="1"/>
  <c r="F64" s="1"/>
  <c r="M60" i="14"/>
  <c r="L60"/>
  <c r="H57" i="28"/>
  <c r="D59" s="1"/>
  <c r="O25" i="31"/>
  <c r="P67" i="30"/>
  <c r="R67"/>
  <c r="S67"/>
  <c r="T67"/>
  <c r="U67"/>
  <c r="V67"/>
  <c r="W67"/>
  <c r="X67"/>
  <c r="Y67"/>
  <c r="Z67"/>
  <c r="AA67"/>
  <c r="AB67"/>
  <c r="AC67"/>
  <c r="AE67"/>
  <c r="AF67"/>
  <c r="AH67"/>
  <c r="AI67"/>
  <c r="AJ67"/>
  <c r="AK67"/>
  <c r="AL67"/>
  <c r="AM67"/>
  <c r="F85"/>
  <c r="AN67"/>
  <c r="AO67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O23"/>
  <c r="AL61" i="29"/>
  <c r="D79"/>
  <c r="AM61"/>
  <c r="F79"/>
  <c r="AN61"/>
  <c r="D80"/>
  <c r="AO61"/>
  <c r="F80"/>
  <c r="R61"/>
  <c r="S61"/>
  <c r="T61"/>
  <c r="U61"/>
  <c r="V61"/>
  <c r="W61"/>
  <c r="X61"/>
  <c r="Y61"/>
  <c r="Z61"/>
  <c r="AB61"/>
  <c r="AC61"/>
  <c r="AE61"/>
  <c r="AF61"/>
  <c r="AG61"/>
  <c r="AH61"/>
  <c r="AI61"/>
  <c r="AJ61"/>
  <c r="AK61"/>
  <c r="T60" i="15"/>
  <c r="U60"/>
  <c r="V60"/>
  <c r="W60"/>
  <c r="Z60"/>
  <c r="AA60"/>
  <c r="D78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K24"/>
  <c r="AL24"/>
  <c r="AM24"/>
  <c r="AN24"/>
  <c r="AO24"/>
  <c r="R59" i="14"/>
  <c r="S59"/>
  <c r="T59"/>
  <c r="U59"/>
  <c r="V59"/>
  <c r="W59"/>
  <c r="Z59"/>
  <c r="AA59"/>
  <c r="AB59"/>
  <c r="AC59"/>
  <c r="AD59"/>
  <c r="AE59"/>
  <c r="AF59"/>
  <c r="AG59"/>
  <c r="AJ59"/>
  <c r="AL59"/>
  <c r="AM59"/>
  <c r="F77"/>
  <c r="AN59"/>
  <c r="AO59"/>
  <c r="O59"/>
  <c r="R26"/>
  <c r="S26"/>
  <c r="T26"/>
  <c r="U26"/>
  <c r="W26"/>
  <c r="X26"/>
  <c r="Y26"/>
  <c r="Z26"/>
  <c r="AA26"/>
  <c r="AB26"/>
  <c r="AC26"/>
  <c r="AD26"/>
  <c r="AE26"/>
  <c r="AJ26"/>
  <c r="AL26"/>
  <c r="AM26"/>
  <c r="AN26"/>
  <c r="AO26"/>
  <c r="R65" i="11"/>
  <c r="S65"/>
  <c r="T65"/>
  <c r="U65"/>
  <c r="V65"/>
  <c r="W65"/>
  <c r="Z65"/>
  <c r="AA65"/>
  <c r="AB65"/>
  <c r="AC65"/>
  <c r="AL65"/>
  <c r="AM65"/>
  <c r="AN65"/>
  <c r="AO6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D86" i="10"/>
  <c r="D87"/>
  <c r="O27" i="9"/>
  <c r="U66" i="6"/>
  <c r="Z66"/>
  <c r="AA66"/>
  <c r="AA67" s="1"/>
  <c r="F78" s="1"/>
  <c r="AJ66"/>
  <c r="AK66"/>
  <c r="AM66"/>
  <c r="AM67" s="1"/>
  <c r="F84" s="1"/>
  <c r="AM24"/>
  <c r="AN66"/>
  <c r="AN24"/>
  <c r="AN67" s="1"/>
  <c r="D85" s="1"/>
  <c r="AO66"/>
  <c r="AO24"/>
  <c r="AO67" s="1"/>
  <c r="F85" s="1"/>
  <c r="O66"/>
  <c r="N66"/>
  <c r="O56" i="28"/>
  <c r="Q24" i="6"/>
  <c r="S24"/>
  <c r="T24"/>
  <c r="U24"/>
  <c r="Z24"/>
  <c r="AA24"/>
  <c r="AJ24"/>
  <c r="AK24"/>
  <c r="O24"/>
  <c r="Q24" i="28"/>
  <c r="R24"/>
  <c r="T24"/>
  <c r="T57" s="1"/>
  <c r="D65" s="1"/>
  <c r="U24"/>
  <c r="D66"/>
  <c r="AG24"/>
  <c r="AG57" s="1"/>
  <c r="F71" s="1"/>
  <c r="AH24"/>
  <c r="AH57" s="1"/>
  <c r="D72" s="1"/>
  <c r="AI24"/>
  <c r="AJ24"/>
  <c r="D73"/>
  <c r="AK24"/>
  <c r="F73"/>
  <c r="P24"/>
  <c r="AK67" i="6"/>
  <c r="AJ67"/>
  <c r="Z67"/>
  <c r="AI57" i="28"/>
  <c r="F72" s="1"/>
  <c r="F63"/>
  <c r="U57"/>
  <c r="F65" s="1"/>
  <c r="D63"/>
  <c r="D77" i="14"/>
  <c r="F78" i="15"/>
  <c r="F83" i="11"/>
  <c r="F86" i="30"/>
  <c r="D86"/>
  <c r="D85"/>
  <c r="D79" i="15"/>
  <c r="F78" i="14"/>
  <c r="D78"/>
  <c r="F84" i="11"/>
  <c r="D84"/>
  <c r="D83"/>
  <c r="D83" i="6"/>
  <c r="D82"/>
  <c r="F79" i="15"/>
  <c r="M68" i="31"/>
  <c r="I68"/>
  <c r="F70" s="1"/>
  <c r="J68"/>
  <c r="D71" s="1"/>
  <c r="K68"/>
  <c r="L68"/>
  <c r="I68" i="30"/>
  <c r="F70" s="1"/>
  <c r="J68"/>
  <c r="K68"/>
  <c r="L68"/>
  <c r="M68"/>
  <c r="F72" s="1"/>
  <c r="I62" i="29"/>
  <c r="J62"/>
  <c r="K62"/>
  <c r="L62"/>
  <c r="D66" s="1"/>
  <c r="M62"/>
  <c r="F66" s="1"/>
  <c r="I61" i="15"/>
  <c r="J61"/>
  <c r="K61"/>
  <c r="F64" s="1"/>
  <c r="J60" i="14"/>
  <c r="I60"/>
  <c r="I69" i="10"/>
  <c r="J69"/>
  <c r="D72" s="1"/>
  <c r="K69"/>
  <c r="E72" s="1"/>
  <c r="M69"/>
  <c r="I67" i="6"/>
  <c r="J67"/>
  <c r="D70" s="1"/>
  <c r="K67"/>
  <c r="M67"/>
  <c r="J57" i="28"/>
  <c r="I57"/>
  <c r="F59" s="1"/>
  <c r="K57"/>
  <c r="M57"/>
  <c r="F61" s="1"/>
  <c r="K60" i="14"/>
  <c r="O67" i="30"/>
  <c r="F67" i="29"/>
  <c r="F65"/>
  <c r="F64"/>
  <c r="D67"/>
  <c r="D65"/>
  <c r="D64"/>
  <c r="F62" i="28"/>
  <c r="D62"/>
  <c r="F60"/>
  <c r="D60"/>
  <c r="D69" i="29"/>
  <c r="D68"/>
  <c r="D77" i="9"/>
  <c r="F77"/>
  <c r="D78"/>
  <c r="F79"/>
  <c r="F74" i="6"/>
  <c r="D75"/>
  <c r="F75"/>
  <c r="D76"/>
  <c r="D75" i="30"/>
  <c r="F75"/>
  <c r="D76"/>
  <c r="F76"/>
  <c r="D77"/>
  <c r="F77"/>
  <c r="F69" i="29"/>
  <c r="D70"/>
  <c r="F70"/>
  <c r="D71"/>
  <c r="F71"/>
  <c r="D68" i="15"/>
  <c r="F68"/>
  <c r="D69"/>
  <c r="F69"/>
  <c r="D70"/>
  <c r="F70"/>
  <c r="D67" i="14"/>
  <c r="F67"/>
  <c r="D68"/>
  <c r="F68"/>
  <c r="D69"/>
  <c r="F69"/>
  <c r="D73" i="11"/>
  <c r="F73"/>
  <c r="D74"/>
  <c r="F74"/>
  <c r="D75"/>
  <c r="F75"/>
  <c r="F76"/>
  <c r="D77" i="10"/>
  <c r="D78"/>
  <c r="D68" i="11"/>
  <c r="F69"/>
  <c r="F72" i="6"/>
  <c r="D74" i="10"/>
  <c r="F73" i="31"/>
  <c r="D73"/>
  <c r="F72"/>
  <c r="D72"/>
  <c r="F71"/>
  <c r="D70"/>
  <c r="F84" i="30"/>
  <c r="D84"/>
  <c r="F83"/>
  <c r="D83"/>
  <c r="F82"/>
  <c r="D82"/>
  <c r="F81"/>
  <c r="D81"/>
  <c r="F80"/>
  <c r="D80"/>
  <c r="F79"/>
  <c r="D79"/>
  <c r="F78"/>
  <c r="D78"/>
  <c r="F74"/>
  <c r="D74"/>
  <c r="F73"/>
  <c r="D73"/>
  <c r="F71"/>
  <c r="D71"/>
  <c r="D70"/>
  <c r="F78" i="29"/>
  <c r="D78"/>
  <c r="F77"/>
  <c r="D77"/>
  <c r="F76"/>
  <c r="D76"/>
  <c r="F75"/>
  <c r="D75"/>
  <c r="F74"/>
  <c r="D74"/>
  <c r="F73"/>
  <c r="D73"/>
  <c r="F72"/>
  <c r="D72"/>
  <c r="F68"/>
  <c r="D81" i="10"/>
  <c r="E73"/>
  <c r="D73"/>
  <c r="D79"/>
  <c r="E74"/>
  <c r="D71"/>
  <c r="E71"/>
  <c r="D83"/>
  <c r="D82"/>
  <c r="D80"/>
  <c r="E75"/>
  <c r="D75"/>
  <c r="D62" i="14"/>
  <c r="D77" i="6"/>
  <c r="D70" i="14"/>
  <c r="D72" i="6"/>
  <c r="D63" i="15"/>
  <c r="D78" i="11"/>
  <c r="F63" i="15"/>
  <c r="D64"/>
  <c r="D65"/>
  <c r="F65"/>
  <c r="D66"/>
  <c r="F66"/>
  <c r="D67"/>
  <c r="F67"/>
  <c r="D71"/>
  <c r="F71"/>
  <c r="D72"/>
  <c r="F72"/>
  <c r="D73"/>
  <c r="F73"/>
  <c r="D74"/>
  <c r="F74"/>
  <c r="D75"/>
  <c r="F75"/>
  <c r="D76"/>
  <c r="F76"/>
  <c r="D77"/>
  <c r="F77"/>
  <c r="F68" i="11"/>
  <c r="D69"/>
  <c r="D71"/>
  <c r="F71"/>
  <c r="D72"/>
  <c r="F72"/>
  <c r="D76"/>
  <c r="D77"/>
  <c r="F77"/>
  <c r="F78"/>
  <c r="D79"/>
  <c r="F79"/>
  <c r="D80"/>
  <c r="F80"/>
  <c r="D81"/>
  <c r="F81"/>
  <c r="D82"/>
  <c r="F82"/>
  <c r="F86" i="9"/>
  <c r="F83"/>
  <c r="F82"/>
  <c r="F81"/>
  <c r="D80"/>
  <c r="F76"/>
  <c r="D76"/>
  <c r="F75"/>
  <c r="D75"/>
  <c r="F74"/>
  <c r="D74"/>
  <c r="F73"/>
  <c r="D73"/>
  <c r="F72"/>
  <c r="D72"/>
  <c r="D73" i="6"/>
  <c r="F73"/>
  <c r="D78"/>
  <c r="D79"/>
  <c r="D80"/>
  <c r="D81"/>
  <c r="F83"/>
  <c r="F71"/>
  <c r="D71"/>
  <c r="F70"/>
  <c r="F69"/>
  <c r="D69"/>
  <c r="F70" i="14"/>
  <c r="AN57" i="28" l="1"/>
  <c r="D75" s="1"/>
  <c r="R57"/>
  <c r="D64" s="1"/>
</calcChain>
</file>

<file path=xl/sharedStrings.xml><?xml version="1.0" encoding="utf-8"?>
<sst xmlns="http://schemas.openxmlformats.org/spreadsheetml/2006/main" count="1983" uniqueCount="275">
  <si>
    <t>Белки</t>
  </si>
  <si>
    <t>Жиры</t>
  </si>
  <si>
    <t>Углеводы</t>
  </si>
  <si>
    <t>В1</t>
  </si>
  <si>
    <t>С</t>
  </si>
  <si>
    <t>Са</t>
  </si>
  <si>
    <t>Fe</t>
  </si>
  <si>
    <t>Ккал</t>
  </si>
  <si>
    <t>ИТОГО</t>
  </si>
  <si>
    <t>масло растительное</t>
  </si>
  <si>
    <t>картофель</t>
  </si>
  <si>
    <t>морковь</t>
  </si>
  <si>
    <t>наименование блюда</t>
  </si>
  <si>
    <t>выход</t>
  </si>
  <si>
    <t>брутто</t>
  </si>
  <si>
    <t>нетто</t>
  </si>
  <si>
    <t>Ккал.</t>
  </si>
  <si>
    <t>с 7 до 11 лет</t>
  </si>
  <si>
    <t>крупа рисовая</t>
  </si>
  <si>
    <t>молоко</t>
  </si>
  <si>
    <t>вода</t>
  </si>
  <si>
    <t>сахар</t>
  </si>
  <si>
    <t>масло сливочное</t>
  </si>
  <si>
    <t>лук репчатый</t>
  </si>
  <si>
    <t>свекла</t>
  </si>
  <si>
    <t>выход:</t>
  </si>
  <si>
    <t>соль</t>
  </si>
  <si>
    <t>ДЕНЬ 2</t>
  </si>
  <si>
    <t>ЗАВТРАК</t>
  </si>
  <si>
    <t>ОБЕД</t>
  </si>
  <si>
    <t>ДЕНЬ 3</t>
  </si>
  <si>
    <t>какао с молоком</t>
  </si>
  <si>
    <t>какао порошок</t>
  </si>
  <si>
    <t>курага</t>
  </si>
  <si>
    <t>ДЕНЬ 4</t>
  </si>
  <si>
    <t>Выход</t>
  </si>
  <si>
    <t>фрукты сушеные(смесь)</t>
  </si>
  <si>
    <t>ДЕНЬ 5</t>
  </si>
  <si>
    <t>А</t>
  </si>
  <si>
    <t>Mg</t>
  </si>
  <si>
    <t>ДЕНЬ 7</t>
  </si>
  <si>
    <t>Р</t>
  </si>
  <si>
    <t>С 7 до 11 лет</t>
  </si>
  <si>
    <t>БЕЛКИ</t>
  </si>
  <si>
    <t>ЖИРЫ</t>
  </si>
  <si>
    <t>УГЛЕВОДЫ</t>
  </si>
  <si>
    <t>КАЛОРИЙНОСТЬ</t>
  </si>
  <si>
    <t>В1 мг</t>
  </si>
  <si>
    <t>С мг</t>
  </si>
  <si>
    <t>Са мг</t>
  </si>
  <si>
    <t>Р мг</t>
  </si>
  <si>
    <t>Мg мг</t>
  </si>
  <si>
    <t>Fe мг</t>
  </si>
  <si>
    <t>сыр</t>
  </si>
  <si>
    <t>чай</t>
  </si>
  <si>
    <t>Лук репчатый</t>
  </si>
  <si>
    <t>Масло растительное</t>
  </si>
  <si>
    <t>Масло сливочное</t>
  </si>
  <si>
    <t>салат из свежих поми-</t>
  </si>
  <si>
    <t>доров и огурцов</t>
  </si>
  <si>
    <t>помидоры свежие</t>
  </si>
  <si>
    <t>огурцы свежие</t>
  </si>
  <si>
    <t>Морковь</t>
  </si>
  <si>
    <t>Картофель</t>
  </si>
  <si>
    <t>Огурцы соленые</t>
  </si>
  <si>
    <t>гуляш из отварного мяса</t>
  </si>
  <si>
    <t>говядина(покромка,</t>
  </si>
  <si>
    <t>лопаточная часть,грудинка)</t>
  </si>
  <si>
    <t>масса отварного мяса</t>
  </si>
  <si>
    <t xml:space="preserve"> вода</t>
  </si>
  <si>
    <t>масса соуса</t>
  </si>
  <si>
    <t>масса гуляша</t>
  </si>
  <si>
    <t>ВЫХОД</t>
  </si>
  <si>
    <t>Вода</t>
  </si>
  <si>
    <t>Яйцо</t>
  </si>
  <si>
    <t>Суп с рыбными консервами</t>
  </si>
  <si>
    <t>консервы рыбные в собственном соку</t>
  </si>
  <si>
    <t>укроп  или петрушка</t>
  </si>
  <si>
    <t>Молоко</t>
  </si>
  <si>
    <t xml:space="preserve">сахар </t>
  </si>
  <si>
    <t>бульон</t>
  </si>
  <si>
    <t>творог</t>
  </si>
  <si>
    <t>бульон или вода</t>
  </si>
  <si>
    <t>говядина</t>
  </si>
  <si>
    <t>сметана</t>
  </si>
  <si>
    <t xml:space="preserve">Выход </t>
  </si>
  <si>
    <t>зелень свежая</t>
  </si>
  <si>
    <t>лимон</t>
  </si>
  <si>
    <t>яйцо</t>
  </si>
  <si>
    <t>ванилин</t>
  </si>
  <si>
    <t>Свекла</t>
  </si>
  <si>
    <t>зелень</t>
  </si>
  <si>
    <t>ДЕНЬ 1</t>
  </si>
  <si>
    <t>Каша рисовая молочная</t>
  </si>
  <si>
    <t xml:space="preserve">лук зеленый </t>
  </si>
  <si>
    <t>Завтрак</t>
  </si>
  <si>
    <t>ДЕНЬ 6</t>
  </si>
  <si>
    <t>Выход:</t>
  </si>
  <si>
    <t>Соль</t>
  </si>
  <si>
    <t>Чай с молоком</t>
  </si>
  <si>
    <t>Чай сухой</t>
  </si>
  <si>
    <t xml:space="preserve">Сахар </t>
  </si>
  <si>
    <t>ДЕНЬ 8</t>
  </si>
  <si>
    <t>ДЕНЬ 9</t>
  </si>
  <si>
    <t>Винегрет</t>
  </si>
  <si>
    <t>Суп картофельный с фрикадельками</t>
  </si>
  <si>
    <t>Фрикадельки мясные</t>
  </si>
  <si>
    <t>ДЕНЬ 10</t>
  </si>
  <si>
    <t>Бутерброд с маслом</t>
  </si>
  <si>
    <t>хлеб пшеничный</t>
  </si>
  <si>
    <t>соус сметанный</t>
  </si>
  <si>
    <t>макаронные изделия</t>
  </si>
  <si>
    <t>Хлеб пшеничный</t>
  </si>
  <si>
    <t>Хлеб ржано-пшеничный</t>
  </si>
  <si>
    <t>мука</t>
  </si>
  <si>
    <t>Бутерброд с маслом и сыром</t>
  </si>
  <si>
    <t>Помидор свежий</t>
  </si>
  <si>
    <t xml:space="preserve">Помидор </t>
  </si>
  <si>
    <t>Щи из свежей капусты с картофелем</t>
  </si>
  <si>
    <t>капуста</t>
  </si>
  <si>
    <t>томат паста</t>
  </si>
  <si>
    <t>мясо</t>
  </si>
  <si>
    <t>масло  подсолнечное</t>
  </si>
  <si>
    <t>филе куриное</t>
  </si>
  <si>
    <t>молоко питьевое</t>
  </si>
  <si>
    <t>Чай с сахаром</t>
  </si>
  <si>
    <t>Компот из кураги</t>
  </si>
  <si>
    <t>Каша молочная Дружба</t>
  </si>
  <si>
    <t>пшено</t>
  </si>
  <si>
    <t>рис</t>
  </si>
  <si>
    <t>Огурец свежий</t>
  </si>
  <si>
    <t>Компот из изюма</t>
  </si>
  <si>
    <t>изюм</t>
  </si>
  <si>
    <t>Каша манная молочная</t>
  </si>
  <si>
    <t>крупа манная</t>
  </si>
  <si>
    <t>куры 1 катег</t>
  </si>
  <si>
    <t xml:space="preserve">рис  рассыпчатый </t>
  </si>
  <si>
    <t>рисовая крупа</t>
  </si>
  <si>
    <t>Огурец соленый</t>
  </si>
  <si>
    <t>Борщ с капустой  и картофелем</t>
  </si>
  <si>
    <t>Картофель тушеный с мясом</t>
  </si>
  <si>
    <t>соус молочный сладкий</t>
  </si>
  <si>
    <t xml:space="preserve">выход </t>
  </si>
  <si>
    <t>печень по-строгановски</t>
  </si>
  <si>
    <t xml:space="preserve">печень </t>
  </si>
  <si>
    <t>75/50</t>
  </si>
  <si>
    <t>Рассольник Ленинградский</t>
  </si>
  <si>
    <t>Крупа перловая</t>
  </si>
  <si>
    <t>Бульон или вода</t>
  </si>
  <si>
    <t>Пюре картофельное</t>
  </si>
  <si>
    <t>Суп картофельный с крупой</t>
  </si>
  <si>
    <t>компот из сухофруктов</t>
  </si>
  <si>
    <t xml:space="preserve">Суп лапша </t>
  </si>
  <si>
    <t>Макаронные изделия</t>
  </si>
  <si>
    <t xml:space="preserve">морковь </t>
  </si>
  <si>
    <t>Чай с  лимоном, сахаром</t>
  </si>
  <si>
    <t>Сок фруктовый</t>
  </si>
  <si>
    <t>Суп картофельный с макаронными изделиями</t>
  </si>
  <si>
    <t>чеснок</t>
  </si>
  <si>
    <t>пельмени полуфабрикат</t>
  </si>
  <si>
    <t>Салат из моркови</t>
  </si>
  <si>
    <t>лимонная кислота</t>
  </si>
  <si>
    <t>Салат из свежих огурцов с зеленью</t>
  </si>
  <si>
    <t>Плов с отварной говядиной</t>
  </si>
  <si>
    <t>говядина 1 категории</t>
  </si>
  <si>
    <t>масло подсолнечное</t>
  </si>
  <si>
    <t>+</t>
  </si>
  <si>
    <t>Пельмени мясные отварные</t>
  </si>
  <si>
    <t>Макаронные изделия отварные с сыром</t>
  </si>
  <si>
    <t>В2</t>
  </si>
  <si>
    <t>I</t>
  </si>
  <si>
    <t>Итого:</t>
  </si>
  <si>
    <t>Кисломолочный продукт</t>
  </si>
  <si>
    <t>Запеканка из творога</t>
  </si>
  <si>
    <t>Сметана</t>
  </si>
  <si>
    <t xml:space="preserve">рис </t>
  </si>
  <si>
    <t>В2 мг</t>
  </si>
  <si>
    <t>I мг</t>
  </si>
  <si>
    <t>Тефтели рыбные (кета, минтай)</t>
  </si>
  <si>
    <t>Кета</t>
  </si>
  <si>
    <t>Минтай</t>
  </si>
  <si>
    <t>Соус для запекания</t>
  </si>
  <si>
    <t>140/30</t>
  </si>
  <si>
    <t>Кофейный напиток с молоком</t>
  </si>
  <si>
    <t>С 12 до 18 лет</t>
  </si>
  <si>
    <t>с 12 до 18 лет</t>
  </si>
  <si>
    <t>кета</t>
  </si>
  <si>
    <t>минтай</t>
  </si>
  <si>
    <t xml:space="preserve">Биточки рыбные </t>
  </si>
  <si>
    <t>Картофель отварной</t>
  </si>
  <si>
    <t xml:space="preserve">Кофейный напиток </t>
  </si>
  <si>
    <t xml:space="preserve">Омлет </t>
  </si>
  <si>
    <t>томат</t>
  </si>
  <si>
    <t>100/30</t>
  </si>
  <si>
    <t>каша пшеничная молочная</t>
  </si>
  <si>
    <t>крупа пшеничная</t>
  </si>
  <si>
    <t>горох</t>
  </si>
  <si>
    <t>гречка  отварная</t>
  </si>
  <si>
    <t>гречневая крупа</t>
  </si>
  <si>
    <t>Фрукты</t>
  </si>
  <si>
    <t>масло сливочое</t>
  </si>
  <si>
    <t>сухари</t>
  </si>
  <si>
    <t>Сухарики из хлеба пшеничного</t>
  </si>
  <si>
    <t>Котлета куриная</t>
  </si>
  <si>
    <t>Филе куриное</t>
  </si>
  <si>
    <t>куры 1к</t>
  </si>
  <si>
    <t>Суп картофельный с рыбой</t>
  </si>
  <si>
    <t>рыба</t>
  </si>
  <si>
    <t xml:space="preserve">Наименование </t>
  </si>
  <si>
    <t>фактически выдано продуктов в нетто по дням в г. на одного человека в качестве завтраков, обедов и полдников</t>
  </si>
  <si>
    <t>В среднем за 1 день</t>
  </si>
  <si>
    <t>Норма</t>
  </si>
  <si>
    <t>№ п/п</t>
  </si>
  <si>
    <t>группы продуктов</t>
  </si>
  <si>
    <t>12-18 лет</t>
  </si>
  <si>
    <t>крупы,бобовые</t>
  </si>
  <si>
    <t>овощи свежие,зелень</t>
  </si>
  <si>
    <t>фрукты(плоды)свеж.</t>
  </si>
  <si>
    <t>соки плодоовощные</t>
  </si>
  <si>
    <t>молоко(2,5,3,2%)</t>
  </si>
  <si>
    <t>яйцо диетическое</t>
  </si>
  <si>
    <t>кондитерские изделия</t>
  </si>
  <si>
    <t>7-11 лет</t>
  </si>
  <si>
    <t>соль йодир</t>
  </si>
  <si>
    <t>субпродукты</t>
  </si>
  <si>
    <t>какао</t>
  </si>
  <si>
    <t xml:space="preserve"> кофейн.напиток</t>
  </si>
  <si>
    <t>кофейн.напиток</t>
  </si>
  <si>
    <t xml:space="preserve">какао </t>
  </si>
  <si>
    <t>D</t>
  </si>
  <si>
    <t>K</t>
  </si>
  <si>
    <t>Se</t>
  </si>
  <si>
    <t>F</t>
  </si>
  <si>
    <t>яйцо отварное</t>
  </si>
  <si>
    <t>батончик шоколадный</t>
  </si>
  <si>
    <t xml:space="preserve">Рагу овощное </t>
  </si>
  <si>
    <t>Курица  отварная</t>
  </si>
  <si>
    <t>Рыба тушеная с овощами</t>
  </si>
  <si>
    <t>филе минтая</t>
  </si>
  <si>
    <t>мясо 1 кат</t>
  </si>
  <si>
    <t>куры 1 категории, филе</t>
  </si>
  <si>
    <t>кисло мол.прод.(2,5,3,2%)</t>
  </si>
  <si>
    <t>творог(масс.доля жир.не более 9 %)</t>
  </si>
  <si>
    <t>сметана(масс.доля жира не более 15%)</t>
  </si>
  <si>
    <t>фрукты(плоды)сухие в т.ч. шиповник</t>
  </si>
  <si>
    <t>D мг</t>
  </si>
  <si>
    <t>Se мг</t>
  </si>
  <si>
    <t>F мг</t>
  </si>
  <si>
    <t>А рет экв</t>
  </si>
  <si>
    <t>К мг</t>
  </si>
  <si>
    <t xml:space="preserve">творожок </t>
  </si>
  <si>
    <t xml:space="preserve">фактически выдано продуктов в нетто по дням в г. на одного человека в качестве завтраков, обедов </t>
  </si>
  <si>
    <t>ДЕНЬ 11</t>
  </si>
  <si>
    <t>кофейный напиток</t>
  </si>
  <si>
    <t>Салат из белокачанной капусты с морковью</t>
  </si>
  <si>
    <t>Капуста белокач</t>
  </si>
  <si>
    <t>ДЕНЬ 12</t>
  </si>
  <si>
    <t>Бутерброд с повидлом</t>
  </si>
  <si>
    <t>повидло</t>
  </si>
  <si>
    <t>Суп картофельный с бобовыми</t>
  </si>
  <si>
    <t>ДЕНЬ 13</t>
  </si>
  <si>
    <t xml:space="preserve">картофель </t>
  </si>
  <si>
    <t>Кисель из свежих ягод</t>
  </si>
  <si>
    <t>хлеб  ржано-пшеничный</t>
  </si>
  <si>
    <t>ДЕНЬ 14</t>
  </si>
  <si>
    <t>ДЕНЬ 15</t>
  </si>
  <si>
    <t>фрукты</t>
  </si>
  <si>
    <t>3 шт.</t>
  </si>
  <si>
    <t>4 шт.</t>
  </si>
  <si>
    <t>104, 106</t>
  </si>
  <si>
    <t>102/1</t>
  </si>
  <si>
    <t>рис отварной</t>
  </si>
  <si>
    <t>171/1</t>
  </si>
  <si>
    <t>жаркое по-домашнему</t>
  </si>
  <si>
    <t>348/1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</si>
</sst>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2" borderId="0" xfId="0" applyFill="1" applyBorder="1"/>
    <xf numFmtId="0" fontId="0" fillId="2" borderId="0" xfId="0" applyFill="1"/>
    <xf numFmtId="0" fontId="4" fillId="2" borderId="0" xfId="0" applyFont="1" applyFill="1" applyBorder="1"/>
    <xf numFmtId="0" fontId="0" fillId="2" borderId="1" xfId="0" applyFill="1" applyBorder="1"/>
    <xf numFmtId="2" fontId="0" fillId="2" borderId="0" xfId="0" applyNumberFormat="1" applyFill="1"/>
    <xf numFmtId="0" fontId="4" fillId="2" borderId="0" xfId="0" applyFont="1" applyFill="1"/>
    <xf numFmtId="2" fontId="4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12" fillId="3" borderId="1" xfId="0" applyFont="1" applyFill="1" applyBorder="1"/>
    <xf numFmtId="0" fontId="7" fillId="3" borderId="1" xfId="0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/>
    <xf numFmtId="2" fontId="7" fillId="2" borderId="1" xfId="0" applyNumberFormat="1" applyFont="1" applyFill="1" applyBorder="1"/>
    <xf numFmtId="0" fontId="7" fillId="2" borderId="1" xfId="0" applyNumberFormat="1" applyFont="1" applyFill="1" applyBorder="1"/>
    <xf numFmtId="2" fontId="12" fillId="2" borderId="1" xfId="0" applyNumberFormat="1" applyFont="1" applyFill="1" applyBorder="1"/>
    <xf numFmtId="0" fontId="7" fillId="2" borderId="0" xfId="0" applyFont="1" applyFill="1"/>
    <xf numFmtId="0" fontId="6" fillId="2" borderId="1" xfId="0" applyFont="1" applyFill="1" applyBorder="1"/>
    <xf numFmtId="0" fontId="13" fillId="2" borderId="0" xfId="0" applyFont="1" applyFill="1"/>
    <xf numFmtId="0" fontId="14" fillId="2" borderId="0" xfId="0" applyFont="1" applyFill="1"/>
    <xf numFmtId="0" fontId="7" fillId="0" borderId="1" xfId="0" applyFont="1" applyBorder="1"/>
    <xf numFmtId="0" fontId="12" fillId="0" borderId="1" xfId="0" applyFont="1" applyBorder="1"/>
    <xf numFmtId="0" fontId="7" fillId="0" borderId="1" xfId="0" applyNumberFormat="1" applyFont="1" applyBorder="1"/>
    <xf numFmtId="0" fontId="7" fillId="0" borderId="0" xfId="0" applyFont="1"/>
    <xf numFmtId="0" fontId="7" fillId="0" borderId="5" xfId="0" applyFont="1" applyBorder="1"/>
    <xf numFmtId="0" fontId="12" fillId="2" borderId="0" xfId="0" applyFont="1" applyFill="1" applyBorder="1"/>
    <xf numFmtId="0" fontId="7" fillId="2" borderId="0" xfId="0" applyFont="1" applyFill="1" applyBorder="1"/>
    <xf numFmtId="0" fontId="12" fillId="2" borderId="6" xfId="0" applyFont="1" applyFill="1" applyBorder="1"/>
    <xf numFmtId="0" fontId="7" fillId="2" borderId="4" xfId="0" applyFont="1" applyFill="1" applyBorder="1"/>
    <xf numFmtId="0" fontId="7" fillId="2" borderId="7" xfId="0" applyFont="1" applyFill="1" applyBorder="1"/>
    <xf numFmtId="2" fontId="7" fillId="2" borderId="1" xfId="0" applyNumberFormat="1" applyFont="1" applyFill="1" applyBorder="1" applyAlignment="1">
      <alignment wrapText="1"/>
    </xf>
    <xf numFmtId="0" fontId="12" fillId="2" borderId="11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10" fillId="2" borderId="1" xfId="0" applyFont="1" applyFill="1" applyBorder="1"/>
    <xf numFmtId="0" fontId="10" fillId="2" borderId="5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7" xfId="0" applyFont="1" applyFill="1" applyBorder="1"/>
    <xf numFmtId="0" fontId="11" fillId="3" borderId="6" xfId="0" applyFont="1" applyFill="1" applyBorder="1"/>
    <xf numFmtId="0" fontId="10" fillId="3" borderId="1" xfId="0" applyFont="1" applyFill="1" applyBorder="1"/>
    <xf numFmtId="0" fontId="11" fillId="2" borderId="1" xfId="0" applyFont="1" applyFill="1" applyBorder="1" applyAlignment="1">
      <alignment wrapText="1"/>
    </xf>
    <xf numFmtId="2" fontId="10" fillId="2" borderId="1" xfId="0" applyNumberFormat="1" applyFont="1" applyFill="1" applyBorder="1"/>
    <xf numFmtId="2" fontId="11" fillId="2" borderId="1" xfId="0" applyNumberFormat="1" applyFont="1" applyFill="1" applyBorder="1"/>
    <xf numFmtId="0" fontId="11" fillId="2" borderId="1" xfId="0" applyFont="1" applyFill="1" applyBorder="1"/>
    <xf numFmtId="0" fontId="11" fillId="3" borderId="1" xfId="0" applyFont="1" applyFill="1" applyBorder="1"/>
    <xf numFmtId="2" fontId="11" fillId="2" borderId="1" xfId="0" applyNumberFormat="1" applyFont="1" applyFill="1" applyBorder="1" applyAlignment="1">
      <alignment wrapText="1"/>
    </xf>
    <xf numFmtId="2" fontId="10" fillId="0" borderId="1" xfId="0" applyNumberFormat="1" applyFont="1" applyFill="1" applyBorder="1"/>
    <xf numFmtId="2" fontId="11" fillId="0" borderId="1" xfId="0" applyNumberFormat="1" applyFont="1" applyFill="1" applyBorder="1"/>
    <xf numFmtId="0" fontId="10" fillId="2" borderId="0" xfId="0" applyFont="1" applyFill="1"/>
    <xf numFmtId="0" fontId="11" fillId="2" borderId="0" xfId="0" applyFont="1" applyFill="1" applyBorder="1"/>
    <xf numFmtId="0" fontId="10" fillId="2" borderId="0" xfId="0" applyFont="1" applyFill="1" applyBorder="1"/>
    <xf numFmtId="0" fontId="7" fillId="2" borderId="8" xfId="0" applyFont="1" applyFill="1" applyBorder="1" applyAlignment="1">
      <alignment horizontal="center"/>
    </xf>
    <xf numFmtId="2" fontId="12" fillId="3" borderId="1" xfId="0" applyNumberFormat="1" applyFont="1" applyFill="1" applyBorder="1"/>
    <xf numFmtId="2" fontId="7" fillId="3" borderId="1" xfId="0" applyNumberFormat="1" applyFont="1" applyFill="1" applyBorder="1"/>
    <xf numFmtId="2" fontId="12" fillId="2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/>
    <xf numFmtId="2" fontId="12" fillId="0" borderId="1" xfId="0" applyNumberFormat="1" applyFont="1" applyFill="1" applyBorder="1"/>
    <xf numFmtId="0" fontId="12" fillId="2" borderId="1" xfId="0" applyNumberFormat="1" applyFont="1" applyFill="1" applyBorder="1"/>
    <xf numFmtId="2" fontId="12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/>
    <xf numFmtId="0" fontId="7" fillId="0" borderId="1" xfId="0" applyNumberFormat="1" applyFont="1" applyFill="1" applyBorder="1" applyAlignment="1"/>
    <xf numFmtId="0" fontId="7" fillId="0" borderId="1" xfId="0" applyFont="1" applyFill="1" applyBorder="1"/>
    <xf numFmtId="0" fontId="7" fillId="2" borderId="1" xfId="0" applyNumberFormat="1" applyFont="1" applyFill="1" applyBorder="1" applyAlignment="1"/>
    <xf numFmtId="0" fontId="12" fillId="2" borderId="1" xfId="0" applyNumberFormat="1" applyFont="1" applyFill="1" applyBorder="1" applyAlignment="1"/>
    <xf numFmtId="0" fontId="12" fillId="0" borderId="1" xfId="0" applyFont="1" applyFill="1" applyBorder="1"/>
    <xf numFmtId="0" fontId="15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12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8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1" xfId="0" applyNumberFormat="1" applyFont="1" applyFill="1" applyBorder="1"/>
    <xf numFmtId="0" fontId="12" fillId="2" borderId="5" xfId="0" applyFont="1" applyFill="1" applyBorder="1"/>
    <xf numFmtId="0" fontId="12" fillId="2" borderId="9" xfId="0" applyFont="1" applyFill="1" applyBorder="1"/>
    <xf numFmtId="2" fontId="7" fillId="2" borderId="9" xfId="0" applyNumberFormat="1" applyFont="1" applyFill="1" applyBorder="1"/>
    <xf numFmtId="0" fontId="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0" borderId="1" xfId="0" applyNumberFormat="1" applyFont="1" applyBorder="1"/>
    <xf numFmtId="164" fontId="12" fillId="2" borderId="1" xfId="0" applyNumberFormat="1" applyFont="1" applyFill="1" applyBorder="1"/>
    <xf numFmtId="164" fontId="11" fillId="2" borderId="1" xfId="0" applyNumberFormat="1" applyFont="1" applyFill="1" applyBorder="1"/>
    <xf numFmtId="0" fontId="0" fillId="4" borderId="0" xfId="0" applyFill="1"/>
    <xf numFmtId="1" fontId="7" fillId="2" borderId="1" xfId="0" applyNumberFormat="1" applyFont="1" applyFill="1" applyBorder="1"/>
    <xf numFmtId="1" fontId="12" fillId="2" borderId="1" xfId="0" applyNumberFormat="1" applyFont="1" applyFill="1" applyBorder="1"/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1" fontId="7" fillId="0" borderId="1" xfId="0" applyNumberFormat="1" applyFont="1" applyBorder="1"/>
    <xf numFmtId="1" fontId="10" fillId="2" borderId="1" xfId="0" applyNumberFormat="1" applyFont="1" applyFill="1" applyBorder="1"/>
    <xf numFmtId="1" fontId="7" fillId="0" borderId="1" xfId="0" applyNumberFormat="1" applyFont="1" applyFill="1" applyBorder="1"/>
    <xf numFmtId="1" fontId="6" fillId="2" borderId="1" xfId="0" applyNumberFormat="1" applyFont="1" applyFill="1" applyBorder="1"/>
    <xf numFmtId="1" fontId="11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" fontId="7" fillId="2" borderId="9" xfId="0" applyNumberFormat="1" applyFont="1" applyFill="1" applyBorder="1"/>
    <xf numFmtId="0" fontId="6" fillId="2" borderId="1" xfId="0" applyFont="1" applyFill="1" applyBorder="1" applyAlignment="1">
      <alignment wrapText="1"/>
    </xf>
    <xf numFmtId="164" fontId="7" fillId="2" borderId="1" xfId="0" applyNumberFormat="1" applyFont="1" applyFill="1" applyBorder="1"/>
    <xf numFmtId="0" fontId="16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5" xfId="0" applyFill="1" applyBorder="1"/>
    <xf numFmtId="2" fontId="0" fillId="2" borderId="5" xfId="0" applyNumberFormat="1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11" xfId="0" applyFill="1" applyBorder="1"/>
    <xf numFmtId="0" fontId="0" fillId="3" borderId="1" xfId="0" applyFill="1" applyBorder="1"/>
    <xf numFmtId="0" fontId="0" fillId="2" borderId="9" xfId="0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5" fillId="0" borderId="1" xfId="0" applyFont="1" applyBorder="1"/>
    <xf numFmtId="0" fontId="4" fillId="2" borderId="1" xfId="0" applyNumberFormat="1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1" fontId="10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7" fillId="2" borderId="4" xfId="0" applyNumberFormat="1" applyFont="1" applyFill="1" applyBorder="1"/>
    <xf numFmtId="1" fontId="12" fillId="0" borderId="1" xfId="0" applyNumberFormat="1" applyFont="1" applyFill="1" applyBorder="1"/>
    <xf numFmtId="1" fontId="11" fillId="0" borderId="1" xfId="0" applyNumberFormat="1" applyFont="1" applyFill="1" applyBorder="1"/>
    <xf numFmtId="0" fontId="7" fillId="0" borderId="1" xfId="0" applyFont="1" applyBorder="1" applyAlignment="1">
      <alignment horizontal="center" wrapText="1"/>
    </xf>
    <xf numFmtId="2" fontId="0" fillId="2" borderId="1" xfId="0" applyNumberFormat="1" applyFill="1" applyBorder="1"/>
    <xf numFmtId="2" fontId="3" fillId="2" borderId="1" xfId="0" applyNumberFormat="1" applyFont="1" applyFill="1" applyBorder="1"/>
    <xf numFmtId="0" fontId="3" fillId="2" borderId="1" xfId="0" applyFont="1" applyFill="1" applyBorder="1"/>
    <xf numFmtId="0" fontId="13" fillId="2" borderId="1" xfId="0" applyFont="1" applyFill="1" applyBorder="1"/>
    <xf numFmtId="164" fontId="7" fillId="0" borderId="1" xfId="0" applyNumberFormat="1" applyFont="1" applyFill="1" applyBorder="1"/>
    <xf numFmtId="0" fontId="6" fillId="2" borderId="0" xfId="0" applyFont="1" applyFill="1" applyBorder="1"/>
    <xf numFmtId="2" fontId="7" fillId="0" borderId="1" xfId="0" applyNumberFormat="1" applyFont="1" applyBorder="1"/>
    <xf numFmtId="165" fontId="7" fillId="2" borderId="1" xfId="0" applyNumberFormat="1" applyFont="1" applyFill="1" applyBorder="1"/>
    <xf numFmtId="164" fontId="10" fillId="2" borderId="1" xfId="0" applyNumberFormat="1" applyFont="1" applyFill="1" applyBorder="1"/>
    <xf numFmtId="165" fontId="10" fillId="2" borderId="1" xfId="0" applyNumberFormat="1" applyFont="1" applyFill="1" applyBorder="1"/>
    <xf numFmtId="2" fontId="0" fillId="3" borderId="1" xfId="0" applyNumberFormat="1" applyFill="1" applyBorder="1"/>
    <xf numFmtId="165" fontId="5" fillId="2" borderId="1" xfId="0" applyNumberFormat="1" applyFont="1" applyFill="1" applyBorder="1"/>
    <xf numFmtId="165" fontId="7" fillId="0" borderId="1" xfId="0" applyNumberFormat="1" applyFont="1" applyBorder="1"/>
    <xf numFmtId="0" fontId="8" fillId="3" borderId="1" xfId="0" applyFont="1" applyFill="1" applyBorder="1"/>
    <xf numFmtId="165" fontId="7" fillId="2" borderId="9" xfId="0" applyNumberFormat="1" applyFont="1" applyFill="1" applyBorder="1"/>
    <xf numFmtId="164" fontId="7" fillId="2" borderId="9" xfId="0" applyNumberFormat="1" applyFont="1" applyFill="1" applyBorder="1"/>
    <xf numFmtId="2" fontId="6" fillId="2" borderId="1" xfId="0" applyNumberFormat="1" applyFont="1" applyFill="1" applyBorder="1"/>
    <xf numFmtId="0" fontId="13" fillId="3" borderId="1" xfId="0" applyFont="1" applyFill="1" applyBorder="1"/>
    <xf numFmtId="0" fontId="7" fillId="4" borderId="1" xfId="0" applyFont="1" applyFill="1" applyBorder="1"/>
    <xf numFmtId="165" fontId="12" fillId="2" borderId="1" xfId="0" applyNumberFormat="1" applyFont="1" applyFill="1" applyBorder="1"/>
    <xf numFmtId="2" fontId="7" fillId="4" borderId="1" xfId="0" applyNumberFormat="1" applyFont="1" applyFill="1" applyBorder="1"/>
    <xf numFmtId="0" fontId="17" fillId="3" borderId="1" xfId="0" applyFont="1" applyFill="1" applyBorder="1"/>
    <xf numFmtId="2" fontId="5" fillId="2" borderId="1" xfId="0" applyNumberFormat="1" applyFont="1" applyFill="1" applyBorder="1"/>
    <xf numFmtId="164" fontId="5" fillId="2" borderId="0" xfId="0" applyNumberFormat="1" applyFont="1" applyFill="1" applyBorder="1" applyAlignment="1">
      <alignment horizontal="center"/>
    </xf>
    <xf numFmtId="0" fontId="6" fillId="0" borderId="1" xfId="0" applyFont="1" applyBorder="1"/>
    <xf numFmtId="0" fontId="1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3" xfId="0" applyFont="1" applyFill="1" applyBorder="1"/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0" fillId="0" borderId="12" xfId="0" applyNumberFormat="1" applyBorder="1"/>
    <xf numFmtId="0" fontId="7" fillId="0" borderId="13" xfId="0" applyFont="1" applyBorder="1"/>
    <xf numFmtId="0" fontId="7" fillId="0" borderId="4" xfId="0" applyFont="1" applyBorder="1"/>
    <xf numFmtId="164" fontId="7" fillId="2" borderId="4" xfId="0" applyNumberFormat="1" applyFont="1" applyFill="1" applyBorder="1"/>
    <xf numFmtId="164" fontId="0" fillId="2" borderId="0" xfId="0" applyNumberFormat="1" applyFill="1"/>
    <xf numFmtId="2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6" fillId="2" borderId="6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0" fillId="2" borderId="5" xfId="0" applyFont="1" applyFill="1" applyBorder="1" applyAlignment="1"/>
    <xf numFmtId="0" fontId="10" fillId="0" borderId="4" xfId="0" applyFont="1" applyBorder="1" applyAlignment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2:AO85"/>
  <sheetViews>
    <sheetView topLeftCell="A31" zoomScale="80" zoomScaleNormal="80" workbookViewId="0">
      <selection activeCell="O73" sqref="O73"/>
    </sheetView>
  </sheetViews>
  <sheetFormatPr defaultColWidth="9.140625" defaultRowHeight="15"/>
  <cols>
    <col min="1" max="1" width="7.85546875" style="9" customWidth="1"/>
    <col min="2" max="2" width="10.7109375" style="9" customWidth="1"/>
    <col min="3" max="3" width="29.42578125" style="9" customWidth="1"/>
    <col min="4" max="4" width="13" style="9" customWidth="1"/>
    <col min="5" max="5" width="9.42578125" style="9" customWidth="1"/>
    <col min="6" max="6" width="8" style="9" customWidth="1"/>
    <col min="7" max="13" width="7.7109375" style="9" customWidth="1"/>
    <col min="14" max="14" width="10.140625" style="9" customWidth="1"/>
    <col min="15" max="15" width="11.140625" style="9" customWidth="1"/>
    <col min="16" max="26" width="7.7109375" style="9" customWidth="1"/>
    <col min="27" max="27" width="9.5703125" style="9" customWidth="1"/>
    <col min="28" max="28" width="9" style="9" customWidth="1"/>
    <col min="29" max="29" width="9.140625" style="9" customWidth="1"/>
    <col min="30" max="30" width="9.7109375" style="9" customWidth="1"/>
    <col min="31" max="31" width="9.28515625" style="9" customWidth="1"/>
    <col min="32" max="32" width="10.7109375" style="9" customWidth="1"/>
    <col min="33" max="33" width="9.5703125" style="9" customWidth="1"/>
    <col min="34" max="38" width="7.7109375" style="9" customWidth="1"/>
    <col min="39" max="16384" width="9.140625" style="9"/>
  </cols>
  <sheetData>
    <row r="2" spans="1:41" ht="15.75">
      <c r="A2" s="39"/>
      <c r="B2" s="40"/>
      <c r="C2" s="201" t="s">
        <v>12</v>
      </c>
      <c r="D2" s="41" t="s">
        <v>17</v>
      </c>
      <c r="E2" s="42"/>
      <c r="F2" s="41" t="s">
        <v>185</v>
      </c>
      <c r="G2" s="42"/>
      <c r="H2" s="42"/>
      <c r="I2" s="42"/>
      <c r="J2" s="42"/>
      <c r="K2" s="42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77"/>
      <c r="AM2" s="77"/>
      <c r="AN2" s="77"/>
      <c r="AO2" s="77"/>
    </row>
    <row r="3" spans="1:41" ht="15.75">
      <c r="A3" s="39"/>
      <c r="B3" s="39"/>
      <c r="C3" s="202"/>
      <c r="D3" s="43" t="s">
        <v>14</v>
      </c>
      <c r="E3" s="44" t="s">
        <v>15</v>
      </c>
      <c r="F3" s="43" t="s">
        <v>14</v>
      </c>
      <c r="G3" s="43" t="s">
        <v>15</v>
      </c>
      <c r="H3" s="43" t="s">
        <v>0</v>
      </c>
      <c r="I3" s="43" t="s">
        <v>0</v>
      </c>
      <c r="J3" s="39" t="s">
        <v>1</v>
      </c>
      <c r="K3" s="39" t="s">
        <v>1</v>
      </c>
      <c r="L3" s="39" t="s">
        <v>2</v>
      </c>
      <c r="M3" s="39" t="s">
        <v>2</v>
      </c>
      <c r="N3" s="39" t="s">
        <v>16</v>
      </c>
      <c r="O3" s="39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39" t="s">
        <v>265</v>
      </c>
      <c r="B4" s="39" t="s">
        <v>265</v>
      </c>
      <c r="C4" s="45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150"/>
      <c r="AM4" s="150"/>
      <c r="AN4" s="150"/>
      <c r="AO4" s="150"/>
    </row>
    <row r="5" spans="1:41" ht="30">
      <c r="A5" s="39"/>
      <c r="B5" s="91">
        <v>204</v>
      </c>
      <c r="C5" s="126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7"/>
      <c r="AM5" s="77"/>
      <c r="AN5" s="77"/>
      <c r="AO5" s="77"/>
    </row>
    <row r="6" spans="1:41" ht="15.75">
      <c r="A6" s="39"/>
      <c r="B6" s="92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7"/>
      <c r="AM6" s="77"/>
      <c r="AN6" s="77"/>
      <c r="AO6" s="77"/>
    </row>
    <row r="7" spans="1:41" ht="15.75">
      <c r="A7" s="39"/>
      <c r="B7" s="92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7"/>
      <c r="AM7" s="77"/>
      <c r="AN7" s="77"/>
      <c r="AO7" s="77"/>
    </row>
    <row r="8" spans="1:41" ht="15.75">
      <c r="A8" s="39"/>
      <c r="B8" s="92"/>
      <c r="C8" s="11" t="s">
        <v>200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7"/>
      <c r="AM8" s="77"/>
      <c r="AN8" s="77"/>
      <c r="AO8" s="77"/>
    </row>
    <row r="9" spans="1:41" ht="15.75">
      <c r="A9" s="39"/>
      <c r="B9" s="92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7"/>
      <c r="AM9" s="77"/>
      <c r="AN9" s="77"/>
      <c r="AO9" s="77"/>
    </row>
    <row r="10" spans="1:41" ht="15.75">
      <c r="A10" s="39"/>
      <c r="B10" s="92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7"/>
      <c r="AM10" s="77"/>
      <c r="AN10" s="77"/>
      <c r="AO10" s="77"/>
    </row>
    <row r="11" spans="1:41" ht="15.75">
      <c r="A11" s="39"/>
      <c r="B11" s="92"/>
      <c r="C11" s="76" t="s">
        <v>35</v>
      </c>
      <c r="D11" s="100"/>
      <c r="E11" s="101">
        <v>150</v>
      </c>
      <c r="F11" s="100"/>
      <c r="G11" s="101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15.75">
      <c r="A12" s="39"/>
      <c r="B12" s="80">
        <v>1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39"/>
      <c r="B13" s="95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39"/>
      <c r="B14" s="88"/>
      <c r="C14" s="25" t="s">
        <v>109</v>
      </c>
      <c r="D14" s="25">
        <v>40</v>
      </c>
      <c r="E14" s="25">
        <v>40</v>
      </c>
      <c r="F14" s="25">
        <v>40</v>
      </c>
      <c r="G14" s="25">
        <v>40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39"/>
      <c r="B15" s="187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7"/>
      <c r="AM15" s="77"/>
      <c r="AN15" s="77"/>
      <c r="AO15" s="77"/>
    </row>
    <row r="16" spans="1:41" ht="15.75">
      <c r="A16" s="39"/>
      <c r="B16" s="187"/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100"/>
      <c r="O16" s="100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77"/>
      <c r="AM16" s="77"/>
      <c r="AN16" s="77"/>
      <c r="AO16" s="77"/>
    </row>
    <row r="17" spans="1:41" ht="15.75">
      <c r="A17" s="39"/>
      <c r="B17" s="187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100"/>
      <c r="O17" s="100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>
        <v>5.5</v>
      </c>
      <c r="AF17" s="18"/>
      <c r="AG17" s="18"/>
      <c r="AH17" s="18"/>
      <c r="AI17" s="18">
        <v>7</v>
      </c>
      <c r="AJ17" s="18"/>
      <c r="AK17" s="18"/>
      <c r="AL17" s="77"/>
      <c r="AM17" s="77"/>
      <c r="AN17" s="77"/>
      <c r="AO17" s="77"/>
    </row>
    <row r="18" spans="1:41" ht="15.75">
      <c r="A18" s="39"/>
      <c r="B18" s="90">
        <v>378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77"/>
      <c r="AM18" s="77"/>
      <c r="AN18" s="77"/>
      <c r="AO18" s="77"/>
    </row>
    <row r="19" spans="1:41" ht="15.75">
      <c r="A19" s="39"/>
      <c r="B19" s="88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39"/>
      <c r="B20" s="80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39"/>
      <c r="B21" s="80"/>
      <c r="C21" s="11" t="s">
        <v>78</v>
      </c>
      <c r="D21" s="11">
        <v>150</v>
      </c>
      <c r="E21" s="11">
        <v>150</v>
      </c>
      <c r="F21" s="11">
        <v>150</v>
      </c>
      <c r="G21" s="11">
        <v>150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39"/>
      <c r="B22" s="80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39"/>
      <c r="B23" s="80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101</v>
      </c>
      <c r="O23" s="17">
        <v>101</v>
      </c>
      <c r="P23" s="17">
        <v>0.04</v>
      </c>
      <c r="Q23" s="17">
        <v>0.04</v>
      </c>
      <c r="R23" s="17"/>
      <c r="S23" s="17"/>
      <c r="T23" s="17"/>
      <c r="U23" s="17"/>
      <c r="V23" s="17"/>
      <c r="W23" s="17"/>
      <c r="X23" s="17">
        <v>1.3</v>
      </c>
      <c r="Y23" s="17">
        <v>1.3</v>
      </c>
      <c r="Z23" s="17">
        <v>0.01</v>
      </c>
      <c r="AA23" s="17">
        <v>0.01</v>
      </c>
      <c r="AB23" s="17">
        <v>120</v>
      </c>
      <c r="AC23" s="17">
        <v>120</v>
      </c>
      <c r="AD23" s="17">
        <v>127</v>
      </c>
      <c r="AE23" s="17">
        <v>127</v>
      </c>
      <c r="AF23" s="17">
        <v>93</v>
      </c>
      <c r="AG23" s="17">
        <v>93</v>
      </c>
      <c r="AH23" s="17">
        <v>15</v>
      </c>
      <c r="AI23" s="17">
        <v>15</v>
      </c>
      <c r="AJ23" s="17">
        <v>0.4</v>
      </c>
      <c r="AK23" s="17">
        <v>0.4</v>
      </c>
      <c r="AL23" s="77"/>
      <c r="AM23" s="77"/>
      <c r="AN23" s="77"/>
      <c r="AO23" s="77"/>
    </row>
    <row r="24" spans="1:41" ht="15.75">
      <c r="A24" s="39"/>
      <c r="B24" s="80"/>
      <c r="C24" s="17" t="s">
        <v>266</v>
      </c>
      <c r="D24" s="22">
        <v>100</v>
      </c>
      <c r="E24" s="22">
        <v>100</v>
      </c>
      <c r="F24" s="22">
        <v>100</v>
      </c>
      <c r="G24" s="22">
        <v>100</v>
      </c>
      <c r="H24" s="11">
        <v>0.92</v>
      </c>
      <c r="I24" s="11">
        <v>0.92</v>
      </c>
      <c r="J24" s="11">
        <v>0.7</v>
      </c>
      <c r="K24" s="11">
        <v>0.7</v>
      </c>
      <c r="L24" s="11">
        <v>22.5</v>
      </c>
      <c r="M24" s="11">
        <v>22.5</v>
      </c>
      <c r="N24" s="17">
        <v>170</v>
      </c>
      <c r="O24" s="17">
        <v>170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77"/>
      <c r="AM24" s="77"/>
      <c r="AN24" s="77"/>
      <c r="AO24" s="77"/>
    </row>
    <row r="25" spans="1:41" ht="15.75">
      <c r="A25" s="39"/>
      <c r="B25" s="92"/>
      <c r="C25" s="50" t="s">
        <v>171</v>
      </c>
      <c r="D25" s="39"/>
      <c r="E25" s="50"/>
      <c r="F25" s="39"/>
      <c r="G25" s="50"/>
      <c r="H25" s="39"/>
      <c r="I25" s="39"/>
      <c r="J25" s="39"/>
      <c r="K25" s="39"/>
      <c r="L25" s="39"/>
      <c r="M25" s="39"/>
      <c r="N25" s="105">
        <v>687</v>
      </c>
      <c r="O25" s="105">
        <v>792</v>
      </c>
      <c r="P25" s="48">
        <f t="shared" ref="P25:AO25" si="0">SUM(P5:P24)</f>
        <v>0.36999999999999994</v>
      </c>
      <c r="Q25" s="48">
        <f t="shared" si="0"/>
        <v>0.42</v>
      </c>
      <c r="R25" s="48">
        <f t="shared" si="0"/>
        <v>0.42</v>
      </c>
      <c r="S25" s="48">
        <f t="shared" si="0"/>
        <v>0.48</v>
      </c>
      <c r="T25" s="145">
        <f t="shared" si="0"/>
        <v>3</v>
      </c>
      <c r="U25" s="145">
        <f t="shared" si="0"/>
        <v>3</v>
      </c>
      <c r="V25" s="48">
        <f t="shared" si="0"/>
        <v>0.03</v>
      </c>
      <c r="W25" s="48">
        <f t="shared" si="0"/>
        <v>0.03</v>
      </c>
      <c r="X25" s="145">
        <f t="shared" si="0"/>
        <v>18.100000000000001</v>
      </c>
      <c r="Y25" s="105">
        <f t="shared" si="0"/>
        <v>21.3</v>
      </c>
      <c r="Z25" s="105">
        <f t="shared" si="0"/>
        <v>210.01</v>
      </c>
      <c r="AA25" s="105">
        <f t="shared" si="0"/>
        <v>270.01</v>
      </c>
      <c r="AB25" s="105">
        <f t="shared" si="0"/>
        <v>330.3</v>
      </c>
      <c r="AC25" s="105">
        <f t="shared" si="0"/>
        <v>360.3</v>
      </c>
      <c r="AD25" s="105">
        <f t="shared" si="0"/>
        <v>330</v>
      </c>
      <c r="AE25" s="105">
        <f t="shared" si="0"/>
        <v>359.5</v>
      </c>
      <c r="AF25" s="105">
        <f t="shared" si="0"/>
        <v>329.5</v>
      </c>
      <c r="AG25" s="105">
        <f t="shared" si="0"/>
        <v>359.5</v>
      </c>
      <c r="AH25" s="105">
        <f t="shared" si="0"/>
        <v>77.2</v>
      </c>
      <c r="AI25" s="105">
        <f t="shared" si="0"/>
        <v>90.2</v>
      </c>
      <c r="AJ25" s="145">
        <f t="shared" si="0"/>
        <v>3.63</v>
      </c>
      <c r="AK25" s="145">
        <f t="shared" si="0"/>
        <v>5.53</v>
      </c>
      <c r="AL25" s="146">
        <f t="shared" si="0"/>
        <v>8.9999999999999993E-3</v>
      </c>
      <c r="AM25" s="146">
        <f t="shared" si="0"/>
        <v>1.4999999999999999E-2</v>
      </c>
      <c r="AN25" s="145">
        <f t="shared" si="0"/>
        <v>0.9</v>
      </c>
      <c r="AO25" s="145">
        <f t="shared" si="0"/>
        <v>1.2</v>
      </c>
    </row>
    <row r="26" spans="1:41" ht="15.75">
      <c r="A26" s="39"/>
      <c r="B26" s="92"/>
      <c r="C26" s="51" t="s">
        <v>29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150"/>
      <c r="AM26" s="150"/>
      <c r="AN26" s="150"/>
      <c r="AO26" s="150"/>
    </row>
    <row r="27" spans="1:41" ht="30">
      <c r="A27" s="39"/>
      <c r="B27" s="94">
        <v>20</v>
      </c>
      <c r="C27" s="75" t="s">
        <v>162</v>
      </c>
      <c r="D27" s="39"/>
      <c r="E27" s="50"/>
      <c r="F27" s="39"/>
      <c r="G27" s="5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77"/>
      <c r="AM27" s="77"/>
      <c r="AN27" s="77"/>
      <c r="AO27" s="77"/>
    </row>
    <row r="28" spans="1:41" ht="15.75">
      <c r="A28" s="39"/>
      <c r="B28" s="93"/>
      <c r="C28" s="78" t="s">
        <v>61</v>
      </c>
      <c r="D28" s="39">
        <v>96</v>
      </c>
      <c r="E28" s="39">
        <v>76</v>
      </c>
      <c r="F28" s="39">
        <v>120</v>
      </c>
      <c r="G28" s="39">
        <v>95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77"/>
      <c r="AM28" s="77"/>
      <c r="AN28" s="77"/>
      <c r="AO28" s="77"/>
    </row>
    <row r="29" spans="1:41" ht="15.75">
      <c r="A29" s="39"/>
      <c r="B29" s="92"/>
      <c r="C29" s="4" t="s">
        <v>86</v>
      </c>
      <c r="D29" s="39">
        <v>6</v>
      </c>
      <c r="E29" s="39">
        <v>5</v>
      </c>
      <c r="F29" s="39">
        <v>7</v>
      </c>
      <c r="G29" s="39">
        <v>6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77"/>
      <c r="AM29" s="77"/>
      <c r="AN29" s="77"/>
      <c r="AO29" s="77"/>
    </row>
    <row r="30" spans="1:41" ht="15.75">
      <c r="A30" s="39"/>
      <c r="B30" s="92"/>
      <c r="C30" s="4" t="s">
        <v>9</v>
      </c>
      <c r="D30" s="39">
        <v>7</v>
      </c>
      <c r="E30" s="39">
        <v>7</v>
      </c>
      <c r="F30" s="39">
        <v>8</v>
      </c>
      <c r="G30" s="39">
        <v>8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77"/>
      <c r="AM30" s="77"/>
      <c r="AN30" s="77"/>
      <c r="AO30" s="77"/>
    </row>
    <row r="31" spans="1:41" ht="15.75">
      <c r="A31" s="39"/>
      <c r="B31" s="92"/>
      <c r="C31" s="4" t="s">
        <v>26</v>
      </c>
      <c r="D31" s="39">
        <v>1</v>
      </c>
      <c r="E31" s="39">
        <v>1</v>
      </c>
      <c r="F31" s="39">
        <v>2</v>
      </c>
      <c r="G31" s="39">
        <v>2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77"/>
      <c r="AM31" s="77"/>
      <c r="AN31" s="77"/>
      <c r="AO31" s="77"/>
    </row>
    <row r="32" spans="1:41" ht="15.75">
      <c r="A32" s="39"/>
      <c r="B32" s="92"/>
      <c r="C32" s="50" t="s">
        <v>35</v>
      </c>
      <c r="D32" s="39"/>
      <c r="E32" s="50">
        <v>80</v>
      </c>
      <c r="F32" s="50"/>
      <c r="G32" s="50">
        <v>100</v>
      </c>
      <c r="H32" s="39">
        <v>1.5</v>
      </c>
      <c r="I32" s="39">
        <v>1.9</v>
      </c>
      <c r="J32" s="39">
        <v>4.2</v>
      </c>
      <c r="K32" s="39">
        <v>5.3</v>
      </c>
      <c r="L32" s="39">
        <v>22</v>
      </c>
      <c r="M32" s="39">
        <v>24</v>
      </c>
      <c r="N32" s="39">
        <v>144</v>
      </c>
      <c r="O32" s="39">
        <v>170</v>
      </c>
      <c r="P32" s="39"/>
      <c r="Q32" s="39">
        <v>0.04</v>
      </c>
      <c r="R32" s="39"/>
      <c r="S32" s="39"/>
      <c r="T32" s="39"/>
      <c r="U32" s="39"/>
      <c r="V32" s="39"/>
      <c r="W32" s="39"/>
      <c r="X32" s="39">
        <v>5.5</v>
      </c>
      <c r="Y32" s="39">
        <v>6.9</v>
      </c>
      <c r="Z32" s="39"/>
      <c r="AA32" s="39"/>
      <c r="AB32" s="39">
        <v>100</v>
      </c>
      <c r="AC32" s="39">
        <v>120</v>
      </c>
      <c r="AD32" s="39">
        <v>55</v>
      </c>
      <c r="AE32" s="39">
        <v>70</v>
      </c>
      <c r="AF32" s="39">
        <v>36</v>
      </c>
      <c r="AG32" s="39">
        <v>45</v>
      </c>
      <c r="AH32" s="39">
        <v>19</v>
      </c>
      <c r="AI32" s="39">
        <v>23.8</v>
      </c>
      <c r="AJ32" s="39">
        <v>1.1000000000000001</v>
      </c>
      <c r="AK32" s="39">
        <v>1.4</v>
      </c>
      <c r="AL32" s="77"/>
      <c r="AM32" s="77"/>
      <c r="AN32" s="77"/>
      <c r="AO32" s="77"/>
    </row>
    <row r="33" spans="1:41" ht="31.5">
      <c r="A33" s="39"/>
      <c r="B33" s="102">
        <v>104</v>
      </c>
      <c r="C33" s="52" t="s">
        <v>105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77"/>
      <c r="AM33" s="77"/>
      <c r="AN33" s="77"/>
      <c r="AO33" s="77"/>
    </row>
    <row r="34" spans="1:41" ht="15.75">
      <c r="A34" s="39"/>
      <c r="B34" s="92"/>
      <c r="C34" s="48" t="s">
        <v>10</v>
      </c>
      <c r="D34" s="105">
        <v>100</v>
      </c>
      <c r="E34" s="105">
        <v>80</v>
      </c>
      <c r="F34" s="105">
        <v>120</v>
      </c>
      <c r="G34" s="105">
        <v>100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77"/>
      <c r="AM34" s="77"/>
      <c r="AN34" s="77"/>
      <c r="AO34" s="77"/>
    </row>
    <row r="35" spans="1:41" ht="15.75">
      <c r="A35" s="39"/>
      <c r="B35" s="92"/>
      <c r="C35" s="48" t="s">
        <v>11</v>
      </c>
      <c r="D35" s="105">
        <v>18</v>
      </c>
      <c r="E35" s="105">
        <v>15</v>
      </c>
      <c r="F35" s="105">
        <v>22</v>
      </c>
      <c r="G35" s="105">
        <v>18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77"/>
      <c r="AM35" s="77"/>
      <c r="AN35" s="77"/>
      <c r="AO35" s="77"/>
    </row>
    <row r="36" spans="1:41" ht="15.75">
      <c r="A36" s="39"/>
      <c r="B36" s="92"/>
      <c r="C36" s="48" t="s">
        <v>23</v>
      </c>
      <c r="D36" s="105">
        <v>18</v>
      </c>
      <c r="E36" s="105">
        <v>15</v>
      </c>
      <c r="F36" s="105">
        <v>22</v>
      </c>
      <c r="G36" s="105">
        <v>18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77"/>
      <c r="AM36" s="77"/>
      <c r="AN36" s="77"/>
      <c r="AO36" s="77"/>
    </row>
    <row r="37" spans="1:41" ht="15.75">
      <c r="A37" s="39"/>
      <c r="B37" s="92"/>
      <c r="C37" s="48" t="s">
        <v>9</v>
      </c>
      <c r="D37" s="105">
        <v>2</v>
      </c>
      <c r="E37" s="105">
        <v>2</v>
      </c>
      <c r="F37" s="105">
        <v>2</v>
      </c>
      <c r="G37" s="105">
        <v>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77"/>
      <c r="AM37" s="77"/>
      <c r="AN37" s="77"/>
      <c r="AO37" s="77"/>
    </row>
    <row r="38" spans="1:41" ht="15.75">
      <c r="A38" s="39"/>
      <c r="B38" s="92"/>
      <c r="C38" s="48" t="s">
        <v>129</v>
      </c>
      <c r="D38" s="105">
        <v>5</v>
      </c>
      <c r="E38" s="105">
        <v>5</v>
      </c>
      <c r="F38" s="105">
        <v>6</v>
      </c>
      <c r="G38" s="105">
        <v>6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77"/>
      <c r="AM38" s="77"/>
      <c r="AN38" s="77"/>
      <c r="AO38" s="77"/>
    </row>
    <row r="39" spans="1:41" ht="15.75">
      <c r="A39" s="39"/>
      <c r="B39" s="92"/>
      <c r="C39" s="48" t="s">
        <v>80</v>
      </c>
      <c r="D39" s="105">
        <v>140</v>
      </c>
      <c r="E39" s="105">
        <v>140</v>
      </c>
      <c r="F39" s="105">
        <v>175</v>
      </c>
      <c r="G39" s="105">
        <v>175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77"/>
      <c r="AM39" s="77"/>
      <c r="AN39" s="77"/>
      <c r="AO39" s="77"/>
    </row>
    <row r="40" spans="1:41" ht="15.75">
      <c r="A40" s="39"/>
      <c r="B40" s="92"/>
      <c r="C40" s="48" t="s">
        <v>106</v>
      </c>
      <c r="D40" s="105">
        <v>30</v>
      </c>
      <c r="E40" s="105">
        <v>30</v>
      </c>
      <c r="F40" s="105">
        <v>30</v>
      </c>
      <c r="G40" s="105">
        <v>30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77"/>
      <c r="AM40" s="77"/>
      <c r="AN40" s="77"/>
      <c r="AO40" s="77"/>
    </row>
    <row r="41" spans="1:41" ht="15.75">
      <c r="A41" s="39"/>
      <c r="B41" s="92"/>
      <c r="C41" s="49" t="s">
        <v>35</v>
      </c>
      <c r="D41" s="108"/>
      <c r="E41" s="108">
        <v>200</v>
      </c>
      <c r="F41" s="108"/>
      <c r="G41" s="108">
        <v>250</v>
      </c>
      <c r="H41" s="48">
        <v>6.4</v>
      </c>
      <c r="I41" s="48">
        <v>7.9</v>
      </c>
      <c r="J41" s="48">
        <v>6.5</v>
      </c>
      <c r="K41" s="48">
        <v>8.6999999999999993</v>
      </c>
      <c r="L41" s="105">
        <v>26</v>
      </c>
      <c r="M41" s="105">
        <v>30</v>
      </c>
      <c r="N41" s="105">
        <v>180</v>
      </c>
      <c r="O41" s="105">
        <v>205</v>
      </c>
      <c r="P41" s="48"/>
      <c r="Q41" s="48">
        <v>0.12</v>
      </c>
      <c r="R41" s="48"/>
      <c r="S41" s="48"/>
      <c r="T41" s="48"/>
      <c r="U41" s="48"/>
      <c r="V41" s="48"/>
      <c r="W41" s="48"/>
      <c r="X41" s="48"/>
      <c r="Y41" s="48"/>
      <c r="Z41" s="48">
        <v>80</v>
      </c>
      <c r="AA41" s="48">
        <v>100</v>
      </c>
      <c r="AB41" s="48"/>
      <c r="AC41" s="48"/>
      <c r="AD41" s="48">
        <v>10</v>
      </c>
      <c r="AE41" s="48">
        <v>15</v>
      </c>
      <c r="AF41" s="48"/>
      <c r="AG41" s="48"/>
      <c r="AH41" s="48"/>
      <c r="AI41" s="48"/>
      <c r="AJ41" s="48"/>
      <c r="AK41" s="48"/>
      <c r="AL41" s="77"/>
      <c r="AM41" s="77"/>
      <c r="AN41" s="77"/>
      <c r="AO41" s="77"/>
    </row>
    <row r="42" spans="1:41" ht="15.75">
      <c r="A42" s="39"/>
      <c r="B42" s="80">
        <v>234</v>
      </c>
      <c r="C42" s="17" t="s">
        <v>188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77"/>
      <c r="AM42" s="77"/>
      <c r="AN42" s="77"/>
      <c r="AO42" s="77"/>
    </row>
    <row r="43" spans="1:41" ht="15.75">
      <c r="A43" s="39"/>
      <c r="B43" s="80"/>
      <c r="C43" s="11" t="s">
        <v>186</v>
      </c>
      <c r="D43" s="11">
        <v>90</v>
      </c>
      <c r="E43" s="11">
        <v>80</v>
      </c>
      <c r="F43" s="11">
        <v>126</v>
      </c>
      <c r="G43" s="11">
        <v>112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7"/>
      <c r="AM43" s="77"/>
      <c r="AN43" s="77"/>
      <c r="AO43" s="77"/>
    </row>
    <row r="44" spans="1:41" ht="15.75">
      <c r="A44" s="39"/>
      <c r="B44" s="80"/>
      <c r="C44" s="11" t="s">
        <v>187</v>
      </c>
      <c r="D44" s="11">
        <v>44</v>
      </c>
      <c r="E44" s="11">
        <v>30</v>
      </c>
      <c r="F44" s="11">
        <v>62</v>
      </c>
      <c r="G44" s="11">
        <v>42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7"/>
      <c r="AM44" s="77"/>
      <c r="AN44" s="77"/>
      <c r="AO44" s="77"/>
    </row>
    <row r="45" spans="1:41" ht="15.75">
      <c r="A45" s="39"/>
      <c r="B45" s="80"/>
      <c r="C45" s="11" t="s">
        <v>23</v>
      </c>
      <c r="D45" s="11">
        <v>10</v>
      </c>
      <c r="E45" s="11">
        <v>7</v>
      </c>
      <c r="F45" s="11">
        <v>14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7"/>
      <c r="AM45" s="77"/>
      <c r="AN45" s="77"/>
      <c r="AO45" s="77"/>
    </row>
    <row r="46" spans="1:41" ht="15.75">
      <c r="A46" s="39"/>
      <c r="B46" s="80"/>
      <c r="C46" s="11" t="s">
        <v>109</v>
      </c>
      <c r="D46" s="11">
        <v>13</v>
      </c>
      <c r="E46" s="11">
        <v>13</v>
      </c>
      <c r="F46" s="11">
        <v>19</v>
      </c>
      <c r="G46" s="11">
        <v>19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7"/>
      <c r="AM46" s="77"/>
      <c r="AN46" s="77"/>
      <c r="AO46" s="77"/>
    </row>
    <row r="47" spans="1:41" ht="15.75">
      <c r="A47" s="39"/>
      <c r="B47" s="80"/>
      <c r="C47" s="11" t="s">
        <v>19</v>
      </c>
      <c r="D47" s="11">
        <v>18</v>
      </c>
      <c r="E47" s="11">
        <v>18</v>
      </c>
      <c r="F47" s="11">
        <v>26</v>
      </c>
      <c r="G47" s="11">
        <v>26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7"/>
      <c r="AM47" s="77"/>
      <c r="AN47" s="77"/>
      <c r="AO47" s="77"/>
    </row>
    <row r="48" spans="1:41" ht="15.75">
      <c r="A48" s="39"/>
      <c r="B48" s="80"/>
      <c r="C48" s="11" t="s">
        <v>88</v>
      </c>
      <c r="D48" s="11">
        <v>8</v>
      </c>
      <c r="E48" s="11">
        <v>8</v>
      </c>
      <c r="F48" s="11">
        <v>10</v>
      </c>
      <c r="G48" s="11">
        <v>10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7"/>
      <c r="AM48" s="77"/>
      <c r="AN48" s="77"/>
      <c r="AO48" s="77"/>
    </row>
    <row r="49" spans="1:41" ht="15.75">
      <c r="A49" s="39"/>
      <c r="B49" s="80"/>
      <c r="C49" s="11" t="s">
        <v>26</v>
      </c>
      <c r="D49" s="11">
        <v>1</v>
      </c>
      <c r="E49" s="11">
        <v>1</v>
      </c>
      <c r="F49" s="11">
        <v>1</v>
      </c>
      <c r="G49" s="11"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7"/>
      <c r="AM49" s="77"/>
      <c r="AN49" s="77"/>
      <c r="AO49" s="77"/>
    </row>
    <row r="50" spans="1:41" ht="15.75">
      <c r="A50" s="39"/>
      <c r="B50" s="80"/>
      <c r="C50" s="11" t="s">
        <v>22</v>
      </c>
      <c r="D50" s="11">
        <v>6</v>
      </c>
      <c r="E50" s="11">
        <v>6</v>
      </c>
      <c r="F50" s="11">
        <v>8</v>
      </c>
      <c r="G50" s="11">
        <v>8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7"/>
      <c r="AM50" s="77"/>
      <c r="AN50" s="77"/>
      <c r="AO50" s="77"/>
    </row>
    <row r="51" spans="1:41" ht="15.75">
      <c r="A51" s="39"/>
      <c r="B51" s="80"/>
      <c r="C51" s="17" t="s">
        <v>35</v>
      </c>
      <c r="D51" s="11"/>
      <c r="E51" s="11">
        <v>100</v>
      </c>
      <c r="F51" s="11"/>
      <c r="G51" s="11">
        <v>140</v>
      </c>
      <c r="H51" s="11">
        <v>10.1</v>
      </c>
      <c r="I51" s="21">
        <v>12.9</v>
      </c>
      <c r="J51" s="11">
        <v>8</v>
      </c>
      <c r="K51" s="21">
        <v>9</v>
      </c>
      <c r="L51" s="11">
        <v>19.600000000000001</v>
      </c>
      <c r="M51" s="11">
        <v>21</v>
      </c>
      <c r="N51" s="11">
        <v>170</v>
      </c>
      <c r="O51" s="11">
        <v>200</v>
      </c>
      <c r="P51" s="11"/>
      <c r="Q51" s="11">
        <v>0.08</v>
      </c>
      <c r="R51" s="11"/>
      <c r="S51" s="11"/>
      <c r="T51" s="11">
        <v>2</v>
      </c>
      <c r="U51" s="11">
        <v>2</v>
      </c>
      <c r="V51" s="11">
        <v>0.04</v>
      </c>
      <c r="W51" s="11">
        <v>0.04</v>
      </c>
      <c r="X51" s="11">
        <v>0.4</v>
      </c>
      <c r="Y51" s="11">
        <v>0.5</v>
      </c>
      <c r="Z51" s="11"/>
      <c r="AA51" s="11"/>
      <c r="AB51" s="11">
        <v>50</v>
      </c>
      <c r="AC51" s="11">
        <v>80</v>
      </c>
      <c r="AD51" s="11">
        <v>20</v>
      </c>
      <c r="AE51" s="11">
        <v>30</v>
      </c>
      <c r="AF51" s="11"/>
      <c r="AG51" s="11"/>
      <c r="AH51" s="11"/>
      <c r="AI51" s="11"/>
      <c r="AJ51" s="11"/>
      <c r="AK51" s="11"/>
      <c r="AL51" s="39">
        <v>1.2E-2</v>
      </c>
      <c r="AM51" s="39">
        <v>0.02</v>
      </c>
      <c r="AN51" s="77">
        <v>0.7</v>
      </c>
      <c r="AO51" s="77">
        <v>0.9</v>
      </c>
    </row>
    <row r="52" spans="1:41" ht="15.75">
      <c r="A52" s="39"/>
      <c r="B52" s="80">
        <v>128</v>
      </c>
      <c r="C52" s="17" t="s">
        <v>149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7"/>
      <c r="AM52" s="77"/>
      <c r="AN52" s="77"/>
      <c r="AO52" s="77"/>
    </row>
    <row r="53" spans="1:41" ht="15.75">
      <c r="A53" s="39"/>
      <c r="B53" s="80"/>
      <c r="C53" s="11" t="s">
        <v>63</v>
      </c>
      <c r="D53" s="11">
        <v>180</v>
      </c>
      <c r="E53" s="11">
        <v>140</v>
      </c>
      <c r="F53" s="11">
        <v>205</v>
      </c>
      <c r="G53" s="11">
        <v>151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7"/>
      <c r="AM53" s="77"/>
      <c r="AN53" s="77"/>
      <c r="AO53" s="77"/>
    </row>
    <row r="54" spans="1:41" ht="15.75">
      <c r="A54" s="39"/>
      <c r="B54" s="80"/>
      <c r="C54" s="11" t="s">
        <v>78</v>
      </c>
      <c r="D54" s="11">
        <v>24</v>
      </c>
      <c r="E54" s="11">
        <v>23</v>
      </c>
      <c r="F54" s="11">
        <v>29</v>
      </c>
      <c r="G54" s="11">
        <v>28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7"/>
      <c r="AM54" s="77"/>
      <c r="AN54" s="77"/>
      <c r="AO54" s="77"/>
    </row>
    <row r="55" spans="1:41" ht="15.75">
      <c r="A55" s="39"/>
      <c r="B55" s="80"/>
      <c r="C55" s="11" t="s">
        <v>57</v>
      </c>
      <c r="D55" s="11">
        <v>6</v>
      </c>
      <c r="E55" s="11">
        <v>6</v>
      </c>
      <c r="F55" s="11">
        <v>8</v>
      </c>
      <c r="G55" s="11">
        <v>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7"/>
      <c r="AM55" s="77"/>
      <c r="AN55" s="77"/>
      <c r="AO55" s="77"/>
    </row>
    <row r="56" spans="1:41" ht="15.75">
      <c r="A56" s="39"/>
      <c r="B56" s="80"/>
      <c r="C56" s="11" t="s">
        <v>26</v>
      </c>
      <c r="D56" s="11">
        <v>1</v>
      </c>
      <c r="E56" s="11">
        <v>1</v>
      </c>
      <c r="F56" s="11">
        <v>2</v>
      </c>
      <c r="G56" s="11">
        <v>2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7"/>
      <c r="AM56" s="77"/>
      <c r="AN56" s="77"/>
      <c r="AO56" s="77"/>
    </row>
    <row r="57" spans="1:41" ht="15.75">
      <c r="A57" s="39"/>
      <c r="B57" s="80"/>
      <c r="C57" s="17" t="s">
        <v>35</v>
      </c>
      <c r="D57" s="17"/>
      <c r="E57" s="17">
        <v>150</v>
      </c>
      <c r="F57" s="17"/>
      <c r="G57" s="17">
        <v>180</v>
      </c>
      <c r="H57" s="11">
        <v>3.2</v>
      </c>
      <c r="I57" s="11">
        <v>5</v>
      </c>
      <c r="J57" s="11">
        <v>8.8000000000000007</v>
      </c>
      <c r="K57" s="11">
        <v>9.6</v>
      </c>
      <c r="L57" s="11">
        <v>22.8</v>
      </c>
      <c r="M57" s="11">
        <v>28</v>
      </c>
      <c r="N57" s="11">
        <v>140</v>
      </c>
      <c r="O57" s="11">
        <v>221</v>
      </c>
      <c r="P57" s="17">
        <v>0.1</v>
      </c>
      <c r="Q57" s="17">
        <v>0.2</v>
      </c>
      <c r="R57" s="17">
        <v>0.56000000000000005</v>
      </c>
      <c r="S57" s="17">
        <v>0.64</v>
      </c>
      <c r="T57" s="17"/>
      <c r="U57" s="17"/>
      <c r="V57" s="17"/>
      <c r="W57" s="17"/>
      <c r="X57" s="17"/>
      <c r="Y57" s="17"/>
      <c r="Z57" s="17">
        <v>0.04</v>
      </c>
      <c r="AA57" s="17">
        <v>0.04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77"/>
      <c r="AM57" s="77"/>
      <c r="AN57" s="77"/>
      <c r="AO57" s="77"/>
    </row>
    <row r="58" spans="1:41" ht="15.75">
      <c r="A58" s="39"/>
      <c r="B58" s="94"/>
      <c r="C58" s="75" t="s">
        <v>156</v>
      </c>
      <c r="D58" s="48"/>
      <c r="E58" s="49"/>
      <c r="F58" s="49"/>
      <c r="G58" s="4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77"/>
      <c r="AM58" s="77"/>
      <c r="AN58" s="77"/>
      <c r="AO58" s="77"/>
    </row>
    <row r="59" spans="1:41" ht="15.75">
      <c r="A59" s="39"/>
      <c r="B59" s="94"/>
      <c r="C59" s="76" t="s">
        <v>13</v>
      </c>
      <c r="D59" s="4"/>
      <c r="E59" s="76">
        <v>200</v>
      </c>
      <c r="F59" s="4"/>
      <c r="G59" s="76">
        <v>200</v>
      </c>
      <c r="H59" s="48">
        <v>0.2</v>
      </c>
      <c r="I59" s="48">
        <v>0.2</v>
      </c>
      <c r="J59" s="48">
        <v>0.1</v>
      </c>
      <c r="K59" s="48">
        <v>0.1</v>
      </c>
      <c r="L59" s="48">
        <v>21.1</v>
      </c>
      <c r="M59" s="48">
        <v>21.1</v>
      </c>
      <c r="N59" s="48">
        <v>98</v>
      </c>
      <c r="O59" s="48">
        <v>98</v>
      </c>
      <c r="P59" s="48">
        <v>0.01</v>
      </c>
      <c r="Q59" s="48">
        <v>0.01</v>
      </c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>
        <v>0.1</v>
      </c>
      <c r="AC59" s="48">
        <v>0.1</v>
      </c>
      <c r="AD59" s="48">
        <v>11</v>
      </c>
      <c r="AE59" s="48">
        <v>11</v>
      </c>
      <c r="AF59" s="48">
        <v>8</v>
      </c>
      <c r="AG59" s="48">
        <v>8</v>
      </c>
      <c r="AH59" s="48">
        <v>7</v>
      </c>
      <c r="AI59" s="48">
        <v>7</v>
      </c>
      <c r="AJ59" s="48">
        <v>0.7</v>
      </c>
      <c r="AK59" s="48">
        <v>0.7</v>
      </c>
      <c r="AL59" s="77"/>
      <c r="AM59" s="77"/>
      <c r="AN59" s="77"/>
      <c r="AO59" s="77"/>
    </row>
    <row r="60" spans="1:41" ht="15.75">
      <c r="A60" s="39"/>
      <c r="B60" s="187"/>
      <c r="C60" s="17" t="s">
        <v>112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77"/>
      <c r="AM60" s="77"/>
      <c r="AN60" s="77"/>
      <c r="AO60" s="77"/>
    </row>
    <row r="61" spans="1:41" ht="15.75">
      <c r="A61" s="39"/>
      <c r="B61" s="187"/>
      <c r="C61" s="17" t="s">
        <v>85</v>
      </c>
      <c r="D61" s="11">
        <v>60</v>
      </c>
      <c r="E61" s="17">
        <v>60</v>
      </c>
      <c r="F61" s="11">
        <v>60</v>
      </c>
      <c r="G61" s="17">
        <v>60</v>
      </c>
      <c r="H61" s="18">
        <v>2.2999999999999998</v>
      </c>
      <c r="I61" s="18">
        <v>2.2999999999999998</v>
      </c>
      <c r="J61" s="18">
        <v>0.24</v>
      </c>
      <c r="K61" s="18">
        <v>0.24</v>
      </c>
      <c r="L61" s="18">
        <v>14.8</v>
      </c>
      <c r="M61" s="18">
        <v>14.8</v>
      </c>
      <c r="N61" s="18">
        <v>71</v>
      </c>
      <c r="O61" s="18">
        <v>71</v>
      </c>
      <c r="P61" s="18">
        <v>0.06</v>
      </c>
      <c r="Q61" s="18">
        <v>0.06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>
        <v>0.6</v>
      </c>
      <c r="AC61" s="18">
        <v>0.6</v>
      </c>
      <c r="AD61" s="18">
        <v>12</v>
      </c>
      <c r="AE61" s="18">
        <v>12</v>
      </c>
      <c r="AF61" s="18">
        <v>39</v>
      </c>
      <c r="AG61" s="18">
        <v>39</v>
      </c>
      <c r="AH61" s="18">
        <v>8.4</v>
      </c>
      <c r="AI61" s="18">
        <v>8.4</v>
      </c>
      <c r="AJ61" s="18">
        <v>0.6</v>
      </c>
      <c r="AK61" s="18">
        <v>0.6</v>
      </c>
      <c r="AL61" s="77"/>
      <c r="AM61" s="77"/>
      <c r="AN61" s="77"/>
      <c r="AO61" s="77"/>
    </row>
    <row r="62" spans="1:41" ht="15.75">
      <c r="A62" s="39"/>
      <c r="B62" s="94"/>
      <c r="C62" s="17" t="s">
        <v>113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77"/>
      <c r="AM62" s="77"/>
      <c r="AN62" s="77"/>
      <c r="AO62" s="77"/>
    </row>
    <row r="63" spans="1:41" ht="15.75">
      <c r="A63" s="39"/>
      <c r="B63" s="94"/>
      <c r="C63" s="17" t="s">
        <v>85</v>
      </c>
      <c r="D63" s="11">
        <v>60</v>
      </c>
      <c r="E63" s="17">
        <v>60</v>
      </c>
      <c r="F63" s="11">
        <v>90</v>
      </c>
      <c r="G63" s="17">
        <v>90</v>
      </c>
      <c r="H63" s="18">
        <v>4</v>
      </c>
      <c r="I63" s="18">
        <v>5</v>
      </c>
      <c r="J63" s="18">
        <v>0.7</v>
      </c>
      <c r="K63" s="18">
        <v>1</v>
      </c>
      <c r="L63" s="18">
        <v>20</v>
      </c>
      <c r="M63" s="18">
        <v>25</v>
      </c>
      <c r="N63" s="18">
        <v>104</v>
      </c>
      <c r="O63" s="18">
        <v>156</v>
      </c>
      <c r="P63" s="18">
        <v>0.05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10.5</v>
      </c>
      <c r="AE63" s="18">
        <v>12</v>
      </c>
      <c r="AF63" s="18">
        <v>47</v>
      </c>
      <c r="AG63" s="18">
        <v>54</v>
      </c>
      <c r="AH63" s="18"/>
      <c r="AI63" s="18"/>
      <c r="AJ63" s="18">
        <v>1.2</v>
      </c>
      <c r="AK63" s="18">
        <v>2</v>
      </c>
      <c r="AL63" s="77"/>
      <c r="AM63" s="77"/>
      <c r="AN63" s="77"/>
      <c r="AO63" s="77"/>
    </row>
    <row r="64" spans="1:41" ht="15.75">
      <c r="A64" s="40"/>
      <c r="B64" s="94"/>
      <c r="C64" s="84" t="s">
        <v>171</v>
      </c>
      <c r="D64" s="37"/>
      <c r="E64" s="84"/>
      <c r="F64" s="37"/>
      <c r="G64" s="84"/>
      <c r="H64" s="85"/>
      <c r="I64" s="85"/>
      <c r="J64" s="85"/>
      <c r="K64" s="85"/>
      <c r="L64" s="85"/>
      <c r="M64" s="85"/>
      <c r="N64" s="110">
        <v>951</v>
      </c>
      <c r="O64" s="110">
        <v>1121</v>
      </c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152"/>
      <c r="AC64" s="152"/>
      <c r="AD64" s="152"/>
      <c r="AE64" s="110"/>
      <c r="AF64" s="85"/>
      <c r="AG64" s="85"/>
      <c r="AH64" s="85"/>
      <c r="AI64" s="85"/>
      <c r="AJ64" s="85"/>
      <c r="AK64" s="85"/>
      <c r="AL64" s="151"/>
      <c r="AM64" s="151"/>
      <c r="AN64" s="85"/>
      <c r="AO64" s="85"/>
    </row>
    <row r="65" spans="1:41" s="10" customFormat="1" ht="15.75">
      <c r="A65" s="56"/>
      <c r="B65" s="56"/>
      <c r="C65" s="50"/>
      <c r="D65" s="203" t="s">
        <v>8</v>
      </c>
      <c r="E65" s="203"/>
      <c r="F65" s="203"/>
      <c r="G65" s="165"/>
      <c r="H65" s="98">
        <v>53.5</v>
      </c>
      <c r="I65" s="98">
        <v>63.3</v>
      </c>
      <c r="J65" s="98">
        <v>55.9</v>
      </c>
      <c r="K65" s="98">
        <v>64.400000000000006</v>
      </c>
      <c r="L65" s="98">
        <v>236.7</v>
      </c>
      <c r="M65" s="98">
        <v>269.2</v>
      </c>
      <c r="N65" s="108">
        <v>1638</v>
      </c>
      <c r="O65" s="108">
        <v>1913</v>
      </c>
      <c r="P65" s="49">
        <f>SUM(P6:P64)</f>
        <v>0.96</v>
      </c>
      <c r="Q65" s="49">
        <f t="shared" ref="Q65:AO65" si="1">SUM(Q6:Q64)</f>
        <v>1.4100000000000001</v>
      </c>
      <c r="R65" s="49">
        <f t="shared" si="1"/>
        <v>1.4</v>
      </c>
      <c r="S65" s="49">
        <f>SUM(S6:S64)</f>
        <v>1.6</v>
      </c>
      <c r="T65" s="49">
        <f t="shared" si="1"/>
        <v>8</v>
      </c>
      <c r="U65" s="49">
        <f t="shared" si="1"/>
        <v>8</v>
      </c>
      <c r="V65" s="49">
        <f t="shared" si="1"/>
        <v>0.1</v>
      </c>
      <c r="W65" s="49">
        <f t="shared" si="1"/>
        <v>0.1</v>
      </c>
      <c r="X65" s="49">
        <f t="shared" si="1"/>
        <v>42.1</v>
      </c>
      <c r="Y65" s="49">
        <f t="shared" si="1"/>
        <v>50</v>
      </c>
      <c r="Z65" s="49">
        <f t="shared" si="1"/>
        <v>500.06</v>
      </c>
      <c r="AA65" s="49">
        <f t="shared" si="1"/>
        <v>640.05999999999995</v>
      </c>
      <c r="AB65" s="49">
        <f t="shared" si="1"/>
        <v>811.30000000000007</v>
      </c>
      <c r="AC65" s="49">
        <f t="shared" si="1"/>
        <v>921.30000000000007</v>
      </c>
      <c r="AD65" s="49">
        <f t="shared" si="1"/>
        <v>778.5</v>
      </c>
      <c r="AE65" s="49">
        <f t="shared" si="1"/>
        <v>869</v>
      </c>
      <c r="AF65" s="49">
        <f t="shared" si="1"/>
        <v>789</v>
      </c>
      <c r="AG65" s="49">
        <f t="shared" si="1"/>
        <v>865</v>
      </c>
      <c r="AH65" s="49">
        <f t="shared" si="1"/>
        <v>188.8</v>
      </c>
      <c r="AI65" s="49">
        <f t="shared" si="1"/>
        <v>219.60000000000002</v>
      </c>
      <c r="AJ65" s="49">
        <f t="shared" si="1"/>
        <v>10.859999999999998</v>
      </c>
      <c r="AK65" s="49">
        <f t="shared" si="1"/>
        <v>15.76</v>
      </c>
      <c r="AL65" s="49">
        <f t="shared" si="1"/>
        <v>0.03</v>
      </c>
      <c r="AM65" s="49">
        <f t="shared" si="1"/>
        <v>0.05</v>
      </c>
      <c r="AN65" s="49">
        <f t="shared" si="1"/>
        <v>2.5</v>
      </c>
      <c r="AO65" s="49">
        <f t="shared" si="1"/>
        <v>3.3</v>
      </c>
    </row>
    <row r="66" spans="1:41" ht="15.75" customHeight="1">
      <c r="A66" s="57"/>
      <c r="B66" s="57"/>
      <c r="C66" s="166"/>
      <c r="D66" s="183" t="s">
        <v>17</v>
      </c>
      <c r="E66" s="204" t="s">
        <v>185</v>
      </c>
      <c r="F66" s="20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</row>
    <row r="67" spans="1:41" ht="21" customHeight="1">
      <c r="A67" s="57"/>
      <c r="B67" s="57"/>
      <c r="C67" s="168" t="s">
        <v>43</v>
      </c>
      <c r="D67" s="184">
        <f>H65</f>
        <v>53.5</v>
      </c>
      <c r="E67" s="206">
        <f>I65</f>
        <v>63.3</v>
      </c>
      <c r="F67" s="206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</row>
    <row r="68" spans="1:41" ht="15.75">
      <c r="A68" s="57"/>
      <c r="B68" s="57"/>
      <c r="C68" s="168" t="s">
        <v>44</v>
      </c>
      <c r="D68" s="184">
        <f>J65</f>
        <v>55.9</v>
      </c>
      <c r="E68" s="206">
        <f>K65</f>
        <v>64.400000000000006</v>
      </c>
      <c r="F68" s="206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</row>
    <row r="69" spans="1:41" ht="15.75">
      <c r="A69" s="57"/>
      <c r="B69" s="57"/>
      <c r="C69" s="168" t="s">
        <v>45</v>
      </c>
      <c r="D69" s="184">
        <f>L65</f>
        <v>236.7</v>
      </c>
      <c r="E69" s="206">
        <f>M65</f>
        <v>269.2</v>
      </c>
      <c r="F69" s="206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</row>
    <row r="70" spans="1:41" ht="15.75">
      <c r="A70" s="57"/>
      <c r="B70" s="57"/>
      <c r="C70" s="168" t="s">
        <v>46</v>
      </c>
      <c r="D70" s="184">
        <f>N65</f>
        <v>1638</v>
      </c>
      <c r="E70" s="206">
        <f>O65</f>
        <v>1913</v>
      </c>
      <c r="F70" s="206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41" ht="15.75">
      <c r="A71" s="57"/>
      <c r="B71" s="57"/>
      <c r="C71" s="22" t="s">
        <v>47</v>
      </c>
      <c r="D71" s="182">
        <f>P65</f>
        <v>0.96</v>
      </c>
      <c r="E71" s="200">
        <f>Q65</f>
        <v>1.4100000000000001</v>
      </c>
      <c r="F71" s="200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</row>
    <row r="72" spans="1:41" ht="15.75">
      <c r="A72" s="57"/>
      <c r="B72" s="57"/>
      <c r="C72" s="161" t="s">
        <v>176</v>
      </c>
      <c r="D72" s="182">
        <f>R65</f>
        <v>1.4</v>
      </c>
      <c r="E72" s="200">
        <f>S65</f>
        <v>1.6</v>
      </c>
      <c r="F72" s="200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</row>
    <row r="73" spans="1:41" ht="15.75">
      <c r="A73" s="57"/>
      <c r="B73" s="57"/>
      <c r="C73" s="161" t="s">
        <v>245</v>
      </c>
      <c r="D73" s="182">
        <f>T65</f>
        <v>8</v>
      </c>
      <c r="E73" s="200">
        <f>U65</f>
        <v>8</v>
      </c>
      <c r="F73" s="200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</row>
    <row r="74" spans="1:41" ht="15.75">
      <c r="A74" s="57"/>
      <c r="B74" s="57"/>
      <c r="C74" s="161" t="s">
        <v>177</v>
      </c>
      <c r="D74" s="182">
        <f>V65</f>
        <v>0.1</v>
      </c>
      <c r="E74" s="200">
        <f>W65</f>
        <v>0.1</v>
      </c>
      <c r="F74" s="200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41" ht="15.75">
      <c r="A75" s="57"/>
      <c r="B75" s="57"/>
      <c r="C75" s="22" t="s">
        <v>48</v>
      </c>
      <c r="D75" s="182">
        <f>X65</f>
        <v>42.1</v>
      </c>
      <c r="E75" s="200">
        <f>Y65</f>
        <v>50</v>
      </c>
      <c r="F75" s="200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</row>
    <row r="76" spans="1:41" ht="15.75">
      <c r="A76" s="57"/>
      <c r="B76" s="57"/>
      <c r="C76" s="22" t="s">
        <v>248</v>
      </c>
      <c r="D76" s="182">
        <f>Z65</f>
        <v>500.06</v>
      </c>
      <c r="E76" s="200">
        <f>AA65</f>
        <v>640.05999999999995</v>
      </c>
      <c r="F76" s="200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</row>
    <row r="77" spans="1:41" ht="15.75">
      <c r="A77" s="57"/>
      <c r="B77" s="57"/>
      <c r="C77" s="22" t="s">
        <v>249</v>
      </c>
      <c r="D77" s="182">
        <f>AB65</f>
        <v>811.30000000000007</v>
      </c>
      <c r="E77" s="200">
        <f>AC65</f>
        <v>921.30000000000007</v>
      </c>
      <c r="F77" s="200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</row>
    <row r="78" spans="1:41" ht="15.75">
      <c r="A78" s="57"/>
      <c r="B78" s="57"/>
      <c r="C78" s="22" t="s">
        <v>49</v>
      </c>
      <c r="D78" s="182">
        <f>AD65</f>
        <v>778.5</v>
      </c>
      <c r="E78" s="200">
        <f>AE65</f>
        <v>869</v>
      </c>
      <c r="F78" s="200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</row>
    <row r="79" spans="1:41" ht="15.75">
      <c r="A79" s="57"/>
      <c r="B79" s="57"/>
      <c r="C79" s="22" t="s">
        <v>50</v>
      </c>
      <c r="D79" s="182">
        <f>AF65</f>
        <v>789</v>
      </c>
      <c r="E79" s="200">
        <f>AG65</f>
        <v>865</v>
      </c>
      <c r="F79" s="200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</row>
    <row r="80" spans="1:41" ht="15.75">
      <c r="A80" s="57"/>
      <c r="B80" s="57"/>
      <c r="C80" s="22" t="s">
        <v>51</v>
      </c>
      <c r="D80" s="182">
        <f>AH65</f>
        <v>188.8</v>
      </c>
      <c r="E80" s="200">
        <f>AI65</f>
        <v>219.60000000000002</v>
      </c>
      <c r="F80" s="200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</row>
    <row r="81" spans="1:37" ht="15.75">
      <c r="A81" s="57"/>
      <c r="B81" s="57"/>
      <c r="C81" s="22" t="s">
        <v>52</v>
      </c>
      <c r="D81" s="182">
        <f>AJ65</f>
        <v>10.859999999999998</v>
      </c>
      <c r="E81" s="200">
        <f>AK65</f>
        <v>15.76</v>
      </c>
      <c r="F81" s="200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</row>
    <row r="82" spans="1:37" ht="15.75">
      <c r="A82" s="57"/>
      <c r="B82" s="57"/>
      <c r="C82" s="22" t="s">
        <v>246</v>
      </c>
      <c r="D82" s="185">
        <f>AL65</f>
        <v>0.03</v>
      </c>
      <c r="E82" s="207">
        <f>AM65</f>
        <v>0.05</v>
      </c>
      <c r="F82" s="207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</row>
    <row r="83" spans="1:37" ht="15.75">
      <c r="A83" s="57"/>
      <c r="B83" s="57"/>
      <c r="C83" s="22" t="s">
        <v>247</v>
      </c>
      <c r="D83" s="182">
        <f>AN65</f>
        <v>2.5</v>
      </c>
      <c r="E83" s="200">
        <f>AO65</f>
        <v>3.3</v>
      </c>
      <c r="F83" s="200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</row>
    <row r="84" spans="1:37" ht="15.75">
      <c r="A84" s="56"/>
      <c r="B84" s="56"/>
      <c r="C84" s="56"/>
      <c r="D84" s="56"/>
      <c r="E84" s="57"/>
      <c r="F84" s="57"/>
      <c r="G84" s="57"/>
      <c r="H84" s="57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</row>
    <row r="85" spans="1:37" ht="15.75">
      <c r="A85" s="57"/>
      <c r="B85" s="57"/>
      <c r="C85" s="57"/>
      <c r="D85" s="57"/>
      <c r="E85" s="57"/>
      <c r="F85" s="57"/>
      <c r="G85" s="57"/>
      <c r="H85" s="57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</sheetData>
  <mergeCells count="20">
    <mergeCell ref="E82:F82"/>
    <mergeCell ref="E83:F83"/>
    <mergeCell ref="E76:F76"/>
    <mergeCell ref="E77:F77"/>
    <mergeCell ref="E78:F78"/>
    <mergeCell ref="E79:F79"/>
    <mergeCell ref="E80:F80"/>
    <mergeCell ref="E81:F81"/>
    <mergeCell ref="E75:F75"/>
    <mergeCell ref="C2:C3"/>
    <mergeCell ref="D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</mergeCells>
  <pageMargins left="0.31496062992125984" right="0.31496062992125984" top="0.15748031496062992" bottom="0.35433070866141736" header="0.31496062992125984" footer="0.31496062992125984"/>
  <pageSetup paperSize="9" scale="4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O82"/>
  <sheetViews>
    <sheetView zoomScale="70" zoomScaleNormal="70" workbookViewId="0">
      <pane ySplit="3" topLeftCell="A40" activePane="bottomLeft" state="frozen"/>
      <selection activeCell="G36" sqref="G36"/>
      <selection pane="bottomLeft" activeCell="L70" sqref="L70:L71"/>
    </sheetView>
  </sheetViews>
  <sheetFormatPr defaultColWidth="9.140625" defaultRowHeight="15"/>
  <cols>
    <col min="1" max="1" width="7.7109375" style="2" customWidth="1"/>
    <col min="2" max="2" width="8" style="2" customWidth="1"/>
    <col min="3" max="3" width="26.28515625" style="2" customWidth="1"/>
    <col min="4" max="7" width="7.7109375" style="2" customWidth="1"/>
    <col min="8" max="9" width="6.7109375" style="2" customWidth="1"/>
    <col min="10" max="10" width="6.42578125" style="2" customWidth="1"/>
    <col min="11" max="11" width="6.85546875" style="2" customWidth="1"/>
    <col min="12" max="12" width="8.42578125" style="2" customWidth="1"/>
    <col min="13" max="14" width="8.85546875" style="2" customWidth="1"/>
    <col min="15" max="15" width="8.28515625" style="2" customWidth="1"/>
    <col min="16" max="19" width="7.7109375" style="2" customWidth="1"/>
    <col min="20" max="20" width="6.85546875" style="2" customWidth="1"/>
    <col min="21" max="21" width="6.5703125" style="2" customWidth="1"/>
    <col min="22" max="23" width="5.85546875" style="2" customWidth="1"/>
    <col min="24" max="24" width="7.42578125" style="2" customWidth="1"/>
    <col min="25" max="25" width="6.7109375" style="2" customWidth="1"/>
    <col min="26" max="28" width="7.7109375" style="2" customWidth="1"/>
    <col min="29" max="29" width="9" style="2" customWidth="1"/>
    <col min="30" max="30" width="7.7109375" style="2" customWidth="1"/>
    <col min="31" max="31" width="9.5703125" style="2" customWidth="1"/>
    <col min="32" max="32" width="7.7109375" style="2" customWidth="1"/>
    <col min="33" max="33" width="9.28515625" style="2" customWidth="1"/>
    <col min="34" max="37" width="7.7109375" style="2" customWidth="1"/>
    <col min="38" max="16384" width="9.140625" style="2"/>
  </cols>
  <sheetData>
    <row r="2" spans="1:41" ht="15.75">
      <c r="A2" s="11" t="s">
        <v>96</v>
      </c>
      <c r="B2" s="11" t="s">
        <v>96</v>
      </c>
      <c r="C2" s="12" t="s">
        <v>12</v>
      </c>
      <c r="D2" s="12" t="s">
        <v>17</v>
      </c>
      <c r="E2" s="13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80">
        <v>98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20</v>
      </c>
      <c r="D9" s="11">
        <v>70</v>
      </c>
      <c r="E9" s="11">
        <v>70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8</v>
      </c>
      <c r="E10" s="11">
        <v>8</v>
      </c>
      <c r="F10" s="11">
        <v>10</v>
      </c>
      <c r="G10" s="11">
        <v>10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75">
      <c r="A12" s="11"/>
      <c r="B12" s="80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5">
      <c r="A13" s="11"/>
      <c r="B13" s="80">
        <v>379</v>
      </c>
      <c r="C13" s="16" t="s">
        <v>183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190</v>
      </c>
      <c r="D14" s="11">
        <v>9</v>
      </c>
      <c r="E14" s="11">
        <v>9</v>
      </c>
      <c r="F14" s="11">
        <v>9</v>
      </c>
      <c r="G14" s="11">
        <v>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101</v>
      </c>
      <c r="D15" s="11">
        <v>10</v>
      </c>
      <c r="E15" s="11">
        <v>10</v>
      </c>
      <c r="F15" s="11">
        <v>10</v>
      </c>
      <c r="G15" s="11">
        <v>10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78</v>
      </c>
      <c r="D16" s="11">
        <v>150</v>
      </c>
      <c r="E16" s="11">
        <v>150</v>
      </c>
      <c r="F16" s="11">
        <v>150</v>
      </c>
      <c r="G16" s="11">
        <v>150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1" t="s">
        <v>20</v>
      </c>
      <c r="D17" s="11">
        <v>70</v>
      </c>
      <c r="E17" s="11">
        <v>70</v>
      </c>
      <c r="F17" s="11">
        <v>70</v>
      </c>
      <c r="G17" s="11">
        <v>70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17" t="s">
        <v>97</v>
      </c>
      <c r="D18" s="17"/>
      <c r="E18" s="17">
        <v>200</v>
      </c>
      <c r="F18" s="17"/>
      <c r="G18" s="17">
        <v>200</v>
      </c>
      <c r="H18" s="17">
        <v>3.2</v>
      </c>
      <c r="I18" s="17">
        <v>3.2</v>
      </c>
      <c r="J18" s="17">
        <v>7.7</v>
      </c>
      <c r="K18" s="17">
        <v>7.7</v>
      </c>
      <c r="L18" s="17">
        <v>15.9</v>
      </c>
      <c r="M18" s="17">
        <v>15.9</v>
      </c>
      <c r="N18" s="17">
        <v>101</v>
      </c>
      <c r="O18" s="17">
        <v>101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75">
      <c r="A19" s="11"/>
      <c r="B19" s="86"/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100"/>
      <c r="O19" s="100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75">
      <c r="A20" s="11"/>
      <c r="B20" s="86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100"/>
      <c r="O20" s="100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75">
      <c r="A21" s="11"/>
      <c r="B21" s="95">
        <v>1</v>
      </c>
      <c r="C21" s="26" t="s">
        <v>108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75">
      <c r="A22" s="11"/>
      <c r="B22" s="88"/>
      <c r="C22" s="11" t="s">
        <v>22</v>
      </c>
      <c r="D22" s="11">
        <v>20</v>
      </c>
      <c r="E22" s="11">
        <v>20</v>
      </c>
      <c r="F22" s="11">
        <v>20</v>
      </c>
      <c r="G22" s="11">
        <v>20</v>
      </c>
      <c r="H22" s="11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75">
      <c r="A23" s="11"/>
      <c r="B23" s="88"/>
      <c r="C23" s="11" t="s">
        <v>109</v>
      </c>
      <c r="D23" s="11">
        <v>60</v>
      </c>
      <c r="E23" s="11">
        <v>60</v>
      </c>
      <c r="F23" s="11">
        <v>60</v>
      </c>
      <c r="G23" s="11">
        <v>60</v>
      </c>
      <c r="H23" s="1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75">
      <c r="A24" s="11"/>
      <c r="B24" s="88"/>
      <c r="C24" s="11" t="s">
        <v>85</v>
      </c>
      <c r="D24" s="11"/>
      <c r="E24" s="19">
        <v>80</v>
      </c>
      <c r="F24" s="11"/>
      <c r="G24" s="19">
        <v>80</v>
      </c>
      <c r="H24" s="11">
        <v>4.9000000000000004</v>
      </c>
      <c r="I24" s="25">
        <v>4.9000000000000004</v>
      </c>
      <c r="J24" s="25">
        <v>15.1</v>
      </c>
      <c r="K24" s="25">
        <v>15.1</v>
      </c>
      <c r="L24" s="25">
        <v>29.2</v>
      </c>
      <c r="M24" s="25">
        <v>29.2</v>
      </c>
      <c r="N24" s="25">
        <v>272</v>
      </c>
      <c r="O24" s="25">
        <v>272</v>
      </c>
      <c r="P24" s="18">
        <v>0.06</v>
      </c>
      <c r="Q24" s="18">
        <v>0.06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>
        <v>12</v>
      </c>
      <c r="AE24" s="18">
        <v>12</v>
      </c>
      <c r="AF24" s="100">
        <v>39</v>
      </c>
      <c r="AG24" s="100">
        <v>39</v>
      </c>
      <c r="AH24" s="18">
        <v>8.4</v>
      </c>
      <c r="AI24" s="18">
        <v>8.4</v>
      </c>
      <c r="AJ24" s="18">
        <v>0.66</v>
      </c>
      <c r="AK24" s="18">
        <v>0.66</v>
      </c>
      <c r="AL24" s="11"/>
      <c r="AM24" s="11"/>
      <c r="AN24" s="11"/>
      <c r="AO24" s="11"/>
    </row>
    <row r="25" spans="1:41" ht="15.75">
      <c r="A25" s="11"/>
      <c r="B25" s="88"/>
      <c r="C25" s="17" t="s">
        <v>199</v>
      </c>
      <c r="D25" s="17"/>
      <c r="E25" s="17">
        <v>250</v>
      </c>
      <c r="F25" s="17"/>
      <c r="G25" s="17">
        <v>250</v>
      </c>
      <c r="H25" s="11">
        <v>0.92</v>
      </c>
      <c r="I25" s="11">
        <v>0.92</v>
      </c>
      <c r="J25" s="11">
        <v>0.7</v>
      </c>
      <c r="K25" s="11">
        <v>0.7</v>
      </c>
      <c r="L25" s="11">
        <v>22.5</v>
      </c>
      <c r="M25" s="11">
        <v>22.5</v>
      </c>
      <c r="N25" s="100">
        <v>100</v>
      </c>
      <c r="O25" s="100">
        <v>100</v>
      </c>
      <c r="P25" s="11">
        <v>5.3999999999999999E-2</v>
      </c>
      <c r="Q25" s="11">
        <v>5.3999999999999999E-2</v>
      </c>
      <c r="R25" s="11">
        <v>0.1</v>
      </c>
      <c r="S25" s="11">
        <v>0.1</v>
      </c>
      <c r="T25" s="11"/>
      <c r="U25" s="11"/>
      <c r="V25" s="11"/>
      <c r="W25" s="11"/>
      <c r="X25" s="11">
        <v>15</v>
      </c>
      <c r="Y25" s="11">
        <v>18</v>
      </c>
      <c r="Z25" s="11"/>
      <c r="AA25" s="11"/>
      <c r="AB25" s="11">
        <v>0.36</v>
      </c>
      <c r="AC25" s="11">
        <v>0.36</v>
      </c>
      <c r="AD25" s="11">
        <v>29</v>
      </c>
      <c r="AE25" s="11">
        <v>29</v>
      </c>
      <c r="AF25" s="11">
        <v>19.8</v>
      </c>
      <c r="AG25" s="11">
        <v>19.8</v>
      </c>
      <c r="AH25" s="11">
        <v>16.2</v>
      </c>
      <c r="AI25" s="11">
        <v>16.2</v>
      </c>
      <c r="AJ25" s="11">
        <v>0.96</v>
      </c>
      <c r="AK25" s="11">
        <v>0.96</v>
      </c>
      <c r="AL25" s="11">
        <v>8.9999999999999993E-3</v>
      </c>
      <c r="AM25" s="11">
        <v>1.4999999999999999E-2</v>
      </c>
      <c r="AN25" s="11">
        <v>0.7</v>
      </c>
      <c r="AO25" s="11">
        <v>0.7</v>
      </c>
    </row>
    <row r="26" spans="1:41" ht="15.75">
      <c r="A26" s="11"/>
      <c r="B26" s="80"/>
      <c r="C26" s="25" t="s">
        <v>171</v>
      </c>
      <c r="D26" s="25"/>
      <c r="E26" s="27"/>
      <c r="F26" s="25"/>
      <c r="G26" s="27"/>
      <c r="H26" s="25"/>
      <c r="I26" s="25"/>
      <c r="J26" s="25"/>
      <c r="K26" s="25"/>
      <c r="L26" s="25"/>
      <c r="M26" s="25"/>
      <c r="N26" s="25">
        <f>SUM(N7:N25)</f>
        <v>693</v>
      </c>
      <c r="O26" s="25">
        <f>SUM(O7:O25)</f>
        <v>825</v>
      </c>
      <c r="P26" s="143">
        <v>0.36</v>
      </c>
      <c r="Q26" s="143">
        <v>0.42</v>
      </c>
      <c r="R26" s="143">
        <f t="shared" ref="R26:AE26" si="0">SUM(R7:R24)</f>
        <v>0.42</v>
      </c>
      <c r="S26" s="143">
        <f t="shared" si="0"/>
        <v>0.64</v>
      </c>
      <c r="T26" s="143">
        <f t="shared" si="0"/>
        <v>3</v>
      </c>
      <c r="U26" s="143">
        <f t="shared" si="0"/>
        <v>3</v>
      </c>
      <c r="V26" s="25">
        <f t="shared" si="0"/>
        <v>0.03</v>
      </c>
      <c r="W26" s="25">
        <f t="shared" si="0"/>
        <v>0.03</v>
      </c>
      <c r="X26" s="25">
        <f t="shared" si="0"/>
        <v>18</v>
      </c>
      <c r="Y26" s="25">
        <f t="shared" si="0"/>
        <v>21</v>
      </c>
      <c r="Z26" s="25">
        <f t="shared" si="0"/>
        <v>210</v>
      </c>
      <c r="AA26" s="25">
        <f t="shared" si="0"/>
        <v>270</v>
      </c>
      <c r="AB26" s="25">
        <f t="shared" si="0"/>
        <v>330</v>
      </c>
      <c r="AC26" s="25">
        <f t="shared" si="0"/>
        <v>360</v>
      </c>
      <c r="AD26" s="25">
        <f t="shared" si="0"/>
        <v>332</v>
      </c>
      <c r="AE26" s="25">
        <f t="shared" si="0"/>
        <v>362</v>
      </c>
      <c r="AF26" s="25">
        <v>330</v>
      </c>
      <c r="AG26" s="25">
        <v>361</v>
      </c>
      <c r="AH26" s="25">
        <f>SUM(AH10:AH24)</f>
        <v>75.400000000000006</v>
      </c>
      <c r="AI26" s="25">
        <v>90</v>
      </c>
      <c r="AJ26" s="25">
        <f>SUM(AJ7:AJ24)</f>
        <v>3.66</v>
      </c>
      <c r="AK26" s="25">
        <v>5.4</v>
      </c>
      <c r="AL26" s="25">
        <f>SUM(AL7:AL24)</f>
        <v>8.9999999999999993E-3</v>
      </c>
      <c r="AM26" s="25">
        <f>SUM(AM7:AM24)</f>
        <v>1.4999999999999999E-2</v>
      </c>
      <c r="AN26" s="25">
        <f>SUM(AN7:AN24)</f>
        <v>0.9</v>
      </c>
      <c r="AO26" s="25">
        <f>SUM(AO7:AO24)</f>
        <v>1.2</v>
      </c>
    </row>
    <row r="27" spans="1:41" ht="15.75">
      <c r="A27" s="11"/>
      <c r="B27" s="80"/>
      <c r="C27" s="14" t="s">
        <v>29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5.75">
      <c r="A28" s="11"/>
      <c r="B28" s="80"/>
      <c r="C28" s="17" t="s">
        <v>116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117</v>
      </c>
      <c r="D29" s="11">
        <v>92</v>
      </c>
      <c r="E29" s="11">
        <v>80</v>
      </c>
      <c r="F29" s="11">
        <v>115</v>
      </c>
      <c r="G29" s="11">
        <v>100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11"/>
      <c r="AM29" s="11"/>
      <c r="AN29" s="11"/>
      <c r="AO29" s="11"/>
    </row>
    <row r="30" spans="1:41" ht="15.75">
      <c r="A30" s="11"/>
      <c r="B30" s="80"/>
      <c r="C30" s="17" t="s">
        <v>35</v>
      </c>
      <c r="D30" s="17"/>
      <c r="E30" s="17">
        <v>80</v>
      </c>
      <c r="F30" s="17"/>
      <c r="G30" s="17">
        <v>100</v>
      </c>
      <c r="H30" s="22">
        <v>0.4</v>
      </c>
      <c r="I30" s="22">
        <v>1</v>
      </c>
      <c r="J30" s="22">
        <v>0.1</v>
      </c>
      <c r="K30" s="22">
        <v>0.2</v>
      </c>
      <c r="L30" s="22">
        <v>1.4</v>
      </c>
      <c r="M30" s="22">
        <v>1.75</v>
      </c>
      <c r="N30" s="22">
        <v>40</v>
      </c>
      <c r="O30" s="22">
        <v>55</v>
      </c>
      <c r="P30" s="22">
        <v>4.3999999999999997E-2</v>
      </c>
      <c r="Q30" s="22">
        <v>5.3999999999999999E-2</v>
      </c>
      <c r="R30" s="22">
        <v>0.2</v>
      </c>
      <c r="S30" s="22">
        <v>0.26</v>
      </c>
      <c r="T30" s="22"/>
      <c r="U30" s="22"/>
      <c r="V30" s="22">
        <v>0.04</v>
      </c>
      <c r="W30" s="22">
        <v>0.04</v>
      </c>
      <c r="X30" s="22">
        <v>20</v>
      </c>
      <c r="Y30" s="22">
        <v>27</v>
      </c>
      <c r="Z30" s="22">
        <v>80</v>
      </c>
      <c r="AA30" s="22">
        <v>90</v>
      </c>
      <c r="AB30" s="22">
        <v>90</v>
      </c>
      <c r="AC30" s="22">
        <v>100</v>
      </c>
      <c r="AD30" s="22">
        <v>35</v>
      </c>
      <c r="AE30" s="22">
        <v>40</v>
      </c>
      <c r="AF30" s="22">
        <v>70</v>
      </c>
      <c r="AG30" s="22">
        <v>90</v>
      </c>
      <c r="AH30" s="22">
        <v>30</v>
      </c>
      <c r="AI30" s="22">
        <v>40</v>
      </c>
      <c r="AJ30" s="22">
        <v>1.2</v>
      </c>
      <c r="AK30" s="22">
        <v>1.9</v>
      </c>
      <c r="AL30" s="11"/>
      <c r="AM30" s="11"/>
      <c r="AN30" s="11"/>
      <c r="AO30" s="11"/>
    </row>
    <row r="31" spans="1:41" ht="15.75">
      <c r="A31" s="11"/>
      <c r="B31" s="80">
        <v>111</v>
      </c>
      <c r="C31" s="61" t="s">
        <v>152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1"/>
      <c r="AM31" s="11"/>
      <c r="AN31" s="11"/>
      <c r="AO31" s="11"/>
    </row>
    <row r="32" spans="1:41" ht="15.75">
      <c r="A32" s="11"/>
      <c r="B32" s="80"/>
      <c r="C32" s="18" t="s">
        <v>153</v>
      </c>
      <c r="D32" s="18">
        <v>16</v>
      </c>
      <c r="E32" s="18">
        <v>16</v>
      </c>
      <c r="F32" s="18">
        <v>20</v>
      </c>
      <c r="G32" s="18">
        <v>20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75">
      <c r="A33" s="11"/>
      <c r="B33" s="80"/>
      <c r="C33" s="18" t="s">
        <v>154</v>
      </c>
      <c r="D33" s="100">
        <v>11</v>
      </c>
      <c r="E33" s="100">
        <v>9</v>
      </c>
      <c r="F33" s="100">
        <v>13</v>
      </c>
      <c r="G33" s="100">
        <v>10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75">
      <c r="A34" s="11"/>
      <c r="B34" s="80"/>
      <c r="C34" s="18" t="s">
        <v>26</v>
      </c>
      <c r="D34" s="100">
        <v>1</v>
      </c>
      <c r="E34" s="100">
        <v>1</v>
      </c>
      <c r="F34" s="100">
        <v>1</v>
      </c>
      <c r="G34" s="100">
        <v>1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75">
      <c r="A35" s="11"/>
      <c r="B35" s="80"/>
      <c r="C35" s="18" t="s">
        <v>23</v>
      </c>
      <c r="D35" s="100">
        <v>10</v>
      </c>
      <c r="E35" s="100">
        <v>8</v>
      </c>
      <c r="F35" s="100">
        <v>12</v>
      </c>
      <c r="G35" s="100">
        <v>10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75">
      <c r="A36" s="11"/>
      <c r="B36" s="80"/>
      <c r="C36" s="62" t="s">
        <v>9</v>
      </c>
      <c r="D36" s="100">
        <v>5</v>
      </c>
      <c r="E36" s="100">
        <v>5</v>
      </c>
      <c r="F36" s="100">
        <v>5</v>
      </c>
      <c r="G36" s="100">
        <v>5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75">
      <c r="A37" s="11"/>
      <c r="B37" s="80"/>
      <c r="C37" s="11" t="s">
        <v>73</v>
      </c>
      <c r="D37" s="106">
        <v>190</v>
      </c>
      <c r="E37" s="106">
        <v>190</v>
      </c>
      <c r="F37" s="106">
        <v>240</v>
      </c>
      <c r="G37" s="106">
        <v>240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75">
      <c r="A38" s="11"/>
      <c r="B38" s="80"/>
      <c r="C38" s="21" t="s">
        <v>135</v>
      </c>
      <c r="D38" s="133">
        <v>70</v>
      </c>
      <c r="E38" s="133">
        <v>40</v>
      </c>
      <c r="F38" s="133">
        <v>90</v>
      </c>
      <c r="G38" s="100">
        <v>70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11"/>
      <c r="AM38" s="11"/>
      <c r="AN38" s="11"/>
      <c r="AO38" s="11"/>
    </row>
    <row r="39" spans="1:41" ht="15.75">
      <c r="A39" s="11"/>
      <c r="B39" s="80"/>
      <c r="C39" s="63" t="s">
        <v>13</v>
      </c>
      <c r="D39" s="134"/>
      <c r="E39" s="134">
        <v>200</v>
      </c>
      <c r="F39" s="134"/>
      <c r="G39" s="134">
        <v>250</v>
      </c>
      <c r="H39" s="62">
        <v>12.4</v>
      </c>
      <c r="I39" s="141">
        <v>16</v>
      </c>
      <c r="J39" s="106">
        <v>8</v>
      </c>
      <c r="K39" s="141">
        <v>10</v>
      </c>
      <c r="L39" s="106">
        <v>25</v>
      </c>
      <c r="M39" s="106">
        <v>37</v>
      </c>
      <c r="N39" s="106">
        <v>220</v>
      </c>
      <c r="O39" s="106">
        <v>250</v>
      </c>
      <c r="P39" s="62">
        <v>0.02</v>
      </c>
      <c r="Q39" s="62">
        <v>0.03</v>
      </c>
      <c r="R39" s="62"/>
      <c r="S39" s="62"/>
      <c r="T39" s="62"/>
      <c r="U39" s="62"/>
      <c r="V39" s="62"/>
      <c r="W39" s="62"/>
      <c r="X39" s="62">
        <v>0.9</v>
      </c>
      <c r="Y39" s="62">
        <v>1.2</v>
      </c>
      <c r="Z39" s="106">
        <v>100</v>
      </c>
      <c r="AA39" s="106">
        <v>105</v>
      </c>
      <c r="AB39" s="106">
        <v>60</v>
      </c>
      <c r="AC39" s="106">
        <v>70</v>
      </c>
      <c r="AD39" s="106">
        <v>80</v>
      </c>
      <c r="AE39" s="106">
        <v>90</v>
      </c>
      <c r="AF39" s="106">
        <v>65</v>
      </c>
      <c r="AG39" s="106">
        <v>70</v>
      </c>
      <c r="AH39" s="62">
        <v>45</v>
      </c>
      <c r="AI39" s="62">
        <v>55</v>
      </c>
      <c r="AJ39" s="62">
        <v>0.3</v>
      </c>
      <c r="AK39" s="62">
        <v>0.4</v>
      </c>
      <c r="AL39" s="11"/>
      <c r="AM39" s="11"/>
      <c r="AN39" s="11"/>
      <c r="AO39" s="11"/>
    </row>
    <row r="40" spans="1:41" ht="21.75" customHeight="1">
      <c r="A40" s="11"/>
      <c r="B40" s="80"/>
      <c r="C40" s="16" t="s">
        <v>237</v>
      </c>
      <c r="D40" s="17"/>
      <c r="E40" s="17"/>
      <c r="F40" s="134"/>
      <c r="G40" s="134"/>
      <c r="H40" s="62"/>
      <c r="I40" s="62"/>
      <c r="J40" s="62"/>
      <c r="K40" s="62"/>
      <c r="L40" s="62"/>
      <c r="M40" s="62"/>
      <c r="N40" s="106"/>
      <c r="O40" s="106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106"/>
      <c r="AA40" s="106"/>
      <c r="AB40" s="106"/>
      <c r="AC40" s="106"/>
      <c r="AD40" s="106"/>
      <c r="AE40" s="106"/>
      <c r="AF40" s="106"/>
      <c r="AG40" s="106"/>
      <c r="AH40" s="62"/>
      <c r="AI40" s="62"/>
      <c r="AJ40" s="62"/>
      <c r="AK40" s="62"/>
      <c r="AL40" s="11"/>
      <c r="AM40" s="11"/>
      <c r="AN40" s="11"/>
      <c r="AO40" s="11"/>
    </row>
    <row r="41" spans="1:41" ht="15.75">
      <c r="A41" s="11"/>
      <c r="B41" s="80">
        <v>343</v>
      </c>
      <c r="C41" s="11" t="s">
        <v>238</v>
      </c>
      <c r="D41" s="22">
        <v>110</v>
      </c>
      <c r="E41" s="22">
        <v>80</v>
      </c>
      <c r="F41" s="22">
        <v>120</v>
      </c>
      <c r="G41" s="22">
        <v>90</v>
      </c>
      <c r="H41" s="62"/>
      <c r="I41" s="62"/>
      <c r="J41" s="62"/>
      <c r="K41" s="62"/>
      <c r="L41" s="62"/>
      <c r="M41" s="62"/>
      <c r="N41" s="106"/>
      <c r="O41" s="106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106"/>
      <c r="AA41" s="106"/>
      <c r="AB41" s="106"/>
      <c r="AC41" s="106"/>
      <c r="AD41" s="106"/>
      <c r="AE41" s="106"/>
      <c r="AF41" s="106"/>
      <c r="AG41" s="106"/>
      <c r="AH41" s="62"/>
      <c r="AI41" s="62"/>
      <c r="AJ41" s="62"/>
      <c r="AK41" s="62"/>
      <c r="AL41" s="11"/>
      <c r="AM41" s="11"/>
      <c r="AN41" s="11"/>
      <c r="AO41" s="11"/>
    </row>
    <row r="42" spans="1:41" ht="15.75">
      <c r="A42" s="11"/>
      <c r="B42" s="80"/>
      <c r="C42" s="11" t="s">
        <v>23</v>
      </c>
      <c r="D42" s="22">
        <v>30</v>
      </c>
      <c r="E42" s="22">
        <v>25</v>
      </c>
      <c r="F42" s="22">
        <v>40</v>
      </c>
      <c r="G42" s="22">
        <v>30</v>
      </c>
      <c r="H42" s="62"/>
      <c r="I42" s="62"/>
      <c r="J42" s="62"/>
      <c r="K42" s="62"/>
      <c r="L42" s="62"/>
      <c r="M42" s="62"/>
      <c r="N42" s="106"/>
      <c r="O42" s="106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106"/>
      <c r="AA42" s="106"/>
      <c r="AB42" s="106"/>
      <c r="AC42" s="106"/>
      <c r="AD42" s="106"/>
      <c r="AE42" s="106"/>
      <c r="AF42" s="106"/>
      <c r="AG42" s="106"/>
      <c r="AH42" s="62"/>
      <c r="AI42" s="62"/>
      <c r="AJ42" s="62"/>
      <c r="AK42" s="62"/>
      <c r="AL42" s="11"/>
      <c r="AM42" s="11"/>
      <c r="AN42" s="11"/>
      <c r="AO42" s="11"/>
    </row>
    <row r="43" spans="1:41" ht="15.75">
      <c r="A43" s="11"/>
      <c r="B43" s="80"/>
      <c r="C43" s="2" t="s">
        <v>154</v>
      </c>
      <c r="D43" s="22">
        <v>45</v>
      </c>
      <c r="E43" s="22">
        <v>30</v>
      </c>
      <c r="F43" s="22">
        <v>55</v>
      </c>
      <c r="G43" s="22">
        <v>35</v>
      </c>
      <c r="H43" s="62"/>
      <c r="I43" s="62"/>
      <c r="J43" s="62"/>
      <c r="K43" s="62"/>
      <c r="L43" s="62"/>
      <c r="M43" s="62"/>
      <c r="N43" s="106"/>
      <c r="O43" s="10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106"/>
      <c r="AA43" s="106"/>
      <c r="AB43" s="106"/>
      <c r="AC43" s="106"/>
      <c r="AD43" s="106"/>
      <c r="AE43" s="106"/>
      <c r="AF43" s="106"/>
      <c r="AG43" s="106"/>
      <c r="AH43" s="62"/>
      <c r="AI43" s="62"/>
      <c r="AJ43" s="62"/>
      <c r="AK43" s="62"/>
      <c r="AL43" s="11"/>
      <c r="AM43" s="11"/>
      <c r="AN43" s="11"/>
      <c r="AO43" s="11"/>
    </row>
    <row r="44" spans="1:41" ht="15.75">
      <c r="A44" s="11"/>
      <c r="B44" s="80"/>
      <c r="C44" s="4" t="s">
        <v>120</v>
      </c>
      <c r="D44" s="22">
        <v>5</v>
      </c>
      <c r="E44" s="22">
        <v>5</v>
      </c>
      <c r="F44" s="22">
        <v>5</v>
      </c>
      <c r="G44" s="22">
        <v>5</v>
      </c>
      <c r="H44" s="39"/>
      <c r="I44" s="39"/>
      <c r="J44" s="39"/>
      <c r="K44" s="39"/>
      <c r="L44" s="39"/>
      <c r="M44" s="39"/>
      <c r="N44" s="105"/>
      <c r="O44" s="105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105"/>
      <c r="AA44" s="105"/>
      <c r="AB44" s="105"/>
      <c r="AC44" s="105"/>
      <c r="AD44" s="105"/>
      <c r="AE44" s="105"/>
      <c r="AF44" s="105"/>
      <c r="AG44" s="105"/>
      <c r="AH44" s="39"/>
      <c r="AI44" s="39"/>
      <c r="AJ44" s="39"/>
      <c r="AK44" s="39"/>
      <c r="AL44" s="11"/>
      <c r="AM44" s="11"/>
      <c r="AN44" s="11"/>
      <c r="AO44" s="11"/>
    </row>
    <row r="45" spans="1:41" ht="15.75">
      <c r="A45" s="11"/>
      <c r="B45" s="80"/>
      <c r="C45" s="4" t="s">
        <v>165</v>
      </c>
      <c r="D45" s="22">
        <v>8</v>
      </c>
      <c r="E45" s="22">
        <v>8</v>
      </c>
      <c r="F45" s="22">
        <v>8</v>
      </c>
      <c r="G45" s="22">
        <v>8</v>
      </c>
      <c r="H45" s="39"/>
      <c r="I45" s="39"/>
      <c r="J45" s="39"/>
      <c r="K45" s="39"/>
      <c r="L45" s="39"/>
      <c r="M45" s="39"/>
      <c r="N45" s="105"/>
      <c r="O45" s="105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05"/>
      <c r="AA45" s="105"/>
      <c r="AB45" s="105"/>
      <c r="AC45" s="105"/>
      <c r="AD45" s="105"/>
      <c r="AE45" s="105"/>
      <c r="AF45" s="105"/>
      <c r="AG45" s="105"/>
      <c r="AH45" s="39"/>
      <c r="AI45" s="39"/>
      <c r="AJ45" s="39"/>
      <c r="AK45" s="39"/>
      <c r="AL45" s="11"/>
      <c r="AM45" s="11"/>
      <c r="AN45" s="11"/>
      <c r="AO45" s="11"/>
    </row>
    <row r="46" spans="1:41" ht="15.75">
      <c r="A46" s="11"/>
      <c r="B46" s="80"/>
      <c r="C46" s="4" t="s">
        <v>26</v>
      </c>
      <c r="D46" s="22">
        <v>1</v>
      </c>
      <c r="E46" s="22">
        <v>1</v>
      </c>
      <c r="F46" s="22">
        <v>1</v>
      </c>
      <c r="G46" s="22">
        <v>1</v>
      </c>
      <c r="H46" s="48"/>
      <c r="I46" s="48"/>
      <c r="J46" s="48"/>
      <c r="K46" s="48"/>
      <c r="L46" s="48"/>
      <c r="M46" s="48"/>
      <c r="N46" s="105"/>
      <c r="O46" s="105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105"/>
      <c r="AA46" s="105"/>
      <c r="AB46" s="105"/>
      <c r="AC46" s="105"/>
      <c r="AD46" s="105"/>
      <c r="AE46" s="105"/>
      <c r="AF46" s="105"/>
      <c r="AG46" s="105"/>
      <c r="AH46" s="48"/>
      <c r="AI46" s="48"/>
      <c r="AJ46" s="48"/>
      <c r="AK46" s="48"/>
      <c r="AL46" s="11"/>
      <c r="AM46" s="11"/>
      <c r="AN46" s="11"/>
      <c r="AO46" s="11"/>
    </row>
    <row r="47" spans="1:41" ht="15.75">
      <c r="A47" s="11"/>
      <c r="B47" s="80"/>
      <c r="C47" s="17" t="s">
        <v>13</v>
      </c>
      <c r="D47" s="17"/>
      <c r="E47" s="17">
        <v>100</v>
      </c>
      <c r="F47" s="17"/>
      <c r="G47" s="17">
        <v>120</v>
      </c>
      <c r="H47" s="11">
        <v>6.6</v>
      </c>
      <c r="I47" s="11">
        <v>8</v>
      </c>
      <c r="J47" s="11">
        <v>2</v>
      </c>
      <c r="K47" s="11">
        <v>3</v>
      </c>
      <c r="L47" s="11">
        <v>15.7</v>
      </c>
      <c r="M47" s="11">
        <v>20.6</v>
      </c>
      <c r="N47" s="11">
        <v>150</v>
      </c>
      <c r="O47" s="105">
        <v>190</v>
      </c>
      <c r="P47" s="48">
        <v>0.2</v>
      </c>
      <c r="Q47" s="48">
        <v>0.22</v>
      </c>
      <c r="R47" s="48">
        <v>0.36</v>
      </c>
      <c r="S47" s="48">
        <v>0.38</v>
      </c>
      <c r="T47" s="48">
        <v>4</v>
      </c>
      <c r="U47" s="48">
        <v>4</v>
      </c>
      <c r="V47" s="48"/>
      <c r="W47" s="48"/>
      <c r="X47" s="48"/>
      <c r="Y47" s="48"/>
      <c r="Z47" s="105"/>
      <c r="AA47" s="105"/>
      <c r="AB47" s="105">
        <v>220</v>
      </c>
      <c r="AC47" s="105">
        <v>230</v>
      </c>
      <c r="AD47" s="105">
        <v>250</v>
      </c>
      <c r="AE47" s="105">
        <v>264</v>
      </c>
      <c r="AF47" s="105">
        <v>150</v>
      </c>
      <c r="AG47" s="105">
        <v>160</v>
      </c>
      <c r="AH47" s="48"/>
      <c r="AI47" s="48"/>
      <c r="AJ47" s="48">
        <v>1.3</v>
      </c>
      <c r="AK47" s="48">
        <v>2.2999999999999998</v>
      </c>
      <c r="AL47" s="11">
        <v>1.2E-2</v>
      </c>
      <c r="AM47" s="11">
        <v>0.02</v>
      </c>
      <c r="AN47" s="11">
        <v>1.2</v>
      </c>
      <c r="AO47" s="11">
        <v>1.6</v>
      </c>
    </row>
    <row r="48" spans="1:41" ht="15.75">
      <c r="A48" s="11"/>
      <c r="B48" s="80" t="s">
        <v>272</v>
      </c>
      <c r="C48" s="17" t="s">
        <v>271</v>
      </c>
      <c r="D48" s="17"/>
      <c r="E48" s="17"/>
      <c r="F48" s="17"/>
      <c r="G48" s="17"/>
      <c r="H48" s="11"/>
      <c r="I48" s="11"/>
      <c r="J48" s="11"/>
      <c r="K48" s="11"/>
      <c r="L48" s="11"/>
      <c r="M48" s="11"/>
      <c r="N48" s="11"/>
      <c r="O48" s="10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105"/>
      <c r="AA48" s="105"/>
      <c r="AB48" s="105"/>
      <c r="AC48" s="105"/>
      <c r="AD48" s="105"/>
      <c r="AE48" s="105"/>
      <c r="AF48" s="105"/>
      <c r="AG48" s="105"/>
      <c r="AH48" s="48"/>
      <c r="AI48" s="48"/>
      <c r="AJ48" s="48"/>
      <c r="AK48" s="48"/>
      <c r="AL48" s="11"/>
      <c r="AM48" s="11"/>
      <c r="AN48" s="11"/>
      <c r="AO48" s="11"/>
    </row>
    <row r="49" spans="1:41" ht="15.75">
      <c r="A49" s="11"/>
      <c r="B49" s="80"/>
      <c r="C49" s="18" t="s">
        <v>137</v>
      </c>
      <c r="D49" s="18">
        <v>65</v>
      </c>
      <c r="E49" s="18">
        <v>65</v>
      </c>
      <c r="F49" s="18">
        <v>78</v>
      </c>
      <c r="G49" s="18">
        <v>78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1"/>
      <c r="AN49" s="11"/>
      <c r="AO49" s="11"/>
    </row>
    <row r="50" spans="1:41" ht="15.75">
      <c r="A50" s="11"/>
      <c r="B50" s="80"/>
      <c r="C50" s="18" t="s">
        <v>26</v>
      </c>
      <c r="D50" s="18">
        <v>1</v>
      </c>
      <c r="E50" s="18">
        <v>1</v>
      </c>
      <c r="F50" s="18">
        <v>1</v>
      </c>
      <c r="G50" s="18">
        <v>1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1"/>
      <c r="AN50" s="11"/>
      <c r="AO50" s="11"/>
    </row>
    <row r="51" spans="1:41" ht="15.75">
      <c r="A51" s="11"/>
      <c r="B51" s="80"/>
      <c r="C51" s="18" t="s">
        <v>20</v>
      </c>
      <c r="D51" s="18">
        <v>113</v>
      </c>
      <c r="E51" s="18">
        <v>113</v>
      </c>
      <c r="F51" s="18">
        <v>136</v>
      </c>
      <c r="G51" s="18">
        <v>136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1"/>
      <c r="AN51" s="11"/>
      <c r="AO51" s="11"/>
    </row>
    <row r="52" spans="1:41" ht="15.75">
      <c r="A52" s="11"/>
      <c r="B52" s="80"/>
      <c r="C52" s="18" t="s">
        <v>22</v>
      </c>
      <c r="D52" s="18">
        <v>5</v>
      </c>
      <c r="E52" s="18">
        <v>5</v>
      </c>
      <c r="F52" s="18">
        <v>6</v>
      </c>
      <c r="G52" s="18">
        <v>6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1"/>
      <c r="AN52" s="11"/>
      <c r="AO52" s="11"/>
    </row>
    <row r="53" spans="1:41" ht="15.75">
      <c r="A53" s="11"/>
      <c r="B53" s="80"/>
      <c r="C53" s="20" t="s">
        <v>13</v>
      </c>
      <c r="D53" s="18"/>
      <c r="E53" s="20">
        <v>150</v>
      </c>
      <c r="F53" s="18"/>
      <c r="G53" s="20">
        <v>180</v>
      </c>
      <c r="H53" s="18">
        <v>2.7</v>
      </c>
      <c r="I53" s="18">
        <v>3.7</v>
      </c>
      <c r="J53" s="18">
        <v>9</v>
      </c>
      <c r="K53" s="18">
        <v>11</v>
      </c>
      <c r="L53" s="18">
        <v>30.3</v>
      </c>
      <c r="M53" s="18">
        <v>36.799999999999997</v>
      </c>
      <c r="N53" s="100">
        <v>259</v>
      </c>
      <c r="O53" s="100">
        <v>283</v>
      </c>
      <c r="P53" s="18">
        <v>0.25</v>
      </c>
      <c r="Q53" s="18">
        <v>0.3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00">
        <v>182</v>
      </c>
      <c r="AC53" s="100">
        <v>200</v>
      </c>
      <c r="AD53" s="18">
        <v>77</v>
      </c>
      <c r="AE53" s="18">
        <v>97</v>
      </c>
      <c r="AF53" s="18">
        <v>123</v>
      </c>
      <c r="AG53" s="18">
        <v>148</v>
      </c>
      <c r="AH53" s="18">
        <v>20</v>
      </c>
      <c r="AI53" s="18">
        <v>30</v>
      </c>
      <c r="AJ53" s="18">
        <v>0.8</v>
      </c>
      <c r="AK53" s="18">
        <v>2.9</v>
      </c>
      <c r="AL53" s="18"/>
      <c r="AM53" s="11"/>
      <c r="AN53" s="11"/>
      <c r="AO53" s="11"/>
    </row>
    <row r="54" spans="1:41" ht="30" customHeight="1">
      <c r="A54" s="11"/>
      <c r="B54" s="80"/>
      <c r="C54" s="50" t="s">
        <v>156</v>
      </c>
      <c r="D54" s="39"/>
      <c r="E54" s="50">
        <v>250</v>
      </c>
      <c r="F54" s="39"/>
      <c r="G54" s="50">
        <v>250</v>
      </c>
      <c r="H54" s="39">
        <v>0.99</v>
      </c>
      <c r="I54" s="39">
        <v>0.99</v>
      </c>
      <c r="J54" s="39"/>
      <c r="K54" s="39"/>
      <c r="L54" s="39">
        <v>20.170000000000002</v>
      </c>
      <c r="M54" s="39">
        <v>20.170000000000002</v>
      </c>
      <c r="N54" s="39">
        <v>84.36</v>
      </c>
      <c r="O54" s="39">
        <v>84.36</v>
      </c>
      <c r="P54" s="39">
        <v>0.02</v>
      </c>
      <c r="Q54" s="39">
        <v>0.02</v>
      </c>
      <c r="R54" s="39"/>
      <c r="S54" s="39"/>
      <c r="T54" s="39">
        <v>2</v>
      </c>
      <c r="U54" s="39">
        <v>2</v>
      </c>
      <c r="V54" s="39"/>
      <c r="W54" s="39"/>
      <c r="X54" s="39">
        <v>10</v>
      </c>
      <c r="Y54" s="39">
        <v>10</v>
      </c>
      <c r="Z54" s="39"/>
      <c r="AA54" s="39"/>
      <c r="AB54" s="39">
        <v>0.19</v>
      </c>
      <c r="AC54" s="39">
        <v>0.19</v>
      </c>
      <c r="AD54" s="39">
        <v>30</v>
      </c>
      <c r="AE54" s="39">
        <v>30</v>
      </c>
      <c r="AF54" s="39">
        <v>13.98</v>
      </c>
      <c r="AG54" s="39">
        <v>13.98</v>
      </c>
      <c r="AH54" s="39">
        <v>7.99</v>
      </c>
      <c r="AI54" s="39">
        <v>7.99</v>
      </c>
      <c r="AJ54" s="39">
        <v>0.3</v>
      </c>
      <c r="AK54" s="39">
        <v>0.3</v>
      </c>
      <c r="AL54" s="11"/>
      <c r="AM54" s="11"/>
      <c r="AN54" s="11"/>
      <c r="AO54" s="11"/>
    </row>
    <row r="55" spans="1:41" ht="15.75">
      <c r="A55" s="11"/>
      <c r="B55" s="86"/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1"/>
      <c r="AM55" s="11"/>
      <c r="AN55" s="11"/>
      <c r="AO55" s="11"/>
    </row>
    <row r="56" spans="1:41" ht="15.75">
      <c r="A56" s="11"/>
      <c r="B56" s="86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8">
        <v>71</v>
      </c>
      <c r="O56" s="18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8">
        <v>12</v>
      </c>
      <c r="AE56" s="18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1"/>
      <c r="AM56" s="11"/>
      <c r="AN56" s="11"/>
      <c r="AO56" s="11"/>
    </row>
    <row r="57" spans="1:41" ht="15.75">
      <c r="A57" s="11"/>
      <c r="B57" s="80"/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1"/>
      <c r="AM57" s="11"/>
      <c r="AN57" s="11"/>
      <c r="AO57" s="11"/>
    </row>
    <row r="58" spans="1:41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>
        <v>1.2</v>
      </c>
      <c r="AK58" s="18">
        <v>1.2</v>
      </c>
      <c r="AL58" s="11"/>
      <c r="AM58" s="11"/>
      <c r="AN58" s="11"/>
      <c r="AO58" s="11"/>
    </row>
    <row r="59" spans="1:41" ht="15.75">
      <c r="A59" s="11"/>
      <c r="B59" s="80"/>
      <c r="C59" s="17" t="s">
        <v>171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100">
        <f>SUM(N29:N58)</f>
        <v>928.36</v>
      </c>
      <c r="O59" s="100">
        <f>SUM(O29:O58)</f>
        <v>1037.3600000000001</v>
      </c>
      <c r="P59" s="18">
        <f>SUM(P29:P58)</f>
        <v>0.64400000000000013</v>
      </c>
      <c r="Q59" s="18">
        <v>0.64</v>
      </c>
      <c r="R59" s="18">
        <f t="shared" ref="R59:W59" si="1">SUM(R29:R58)</f>
        <v>0.56000000000000005</v>
      </c>
      <c r="S59" s="18">
        <f t="shared" si="1"/>
        <v>0.64</v>
      </c>
      <c r="T59" s="18">
        <f t="shared" si="1"/>
        <v>6</v>
      </c>
      <c r="U59" s="18">
        <f t="shared" si="1"/>
        <v>6</v>
      </c>
      <c r="V59" s="18">
        <f t="shared" si="1"/>
        <v>0.04</v>
      </c>
      <c r="W59" s="18">
        <f t="shared" si="1"/>
        <v>0.04</v>
      </c>
      <c r="X59" s="100">
        <v>24</v>
      </c>
      <c r="Y59" s="100">
        <v>28</v>
      </c>
      <c r="Z59" s="100">
        <f t="shared" ref="Z59:AG59" si="2">SUM(Z29:Z58)</f>
        <v>180</v>
      </c>
      <c r="AA59" s="100">
        <f t="shared" si="2"/>
        <v>195</v>
      </c>
      <c r="AB59" s="100">
        <f t="shared" si="2"/>
        <v>552.79000000000008</v>
      </c>
      <c r="AC59" s="100">
        <f t="shared" si="2"/>
        <v>600.79000000000008</v>
      </c>
      <c r="AD59" s="100">
        <f t="shared" si="2"/>
        <v>494.5</v>
      </c>
      <c r="AE59" s="100">
        <f t="shared" si="2"/>
        <v>543.5</v>
      </c>
      <c r="AF59" s="100">
        <f t="shared" si="2"/>
        <v>507.98</v>
      </c>
      <c r="AG59" s="100">
        <f t="shared" si="2"/>
        <v>567.98</v>
      </c>
      <c r="AH59" s="100">
        <v>100</v>
      </c>
      <c r="AI59" s="100">
        <v>120</v>
      </c>
      <c r="AJ59" s="112">
        <f>SUM(AJ29:AJ58)</f>
        <v>5.6999999999999993</v>
      </c>
      <c r="AK59" s="112">
        <v>7.2</v>
      </c>
      <c r="AL59" s="144">
        <f>SUM(AL29:AL58)</f>
        <v>1.2E-2</v>
      </c>
      <c r="AM59" s="144">
        <f>SUM(AM29:AM58)</f>
        <v>0.02</v>
      </c>
      <c r="AN59" s="112">
        <f>SUM(AN29:AN58)</f>
        <v>1.2</v>
      </c>
      <c r="AO59" s="112">
        <f>SUM(AO29:AO58)</f>
        <v>1.6</v>
      </c>
    </row>
    <row r="60" spans="1:41" s="7" customFormat="1" ht="15.75">
      <c r="A60" s="11"/>
      <c r="B60" s="89"/>
      <c r="C60" s="20" t="s">
        <v>8</v>
      </c>
      <c r="D60" s="20"/>
      <c r="E60" s="20"/>
      <c r="F60" s="20"/>
      <c r="G60" s="20"/>
      <c r="H60" s="97">
        <f t="shared" ref="H60:M60" si="3">SUM(H6:H59)</f>
        <v>50.410000000000004</v>
      </c>
      <c r="I60" s="97">
        <f t="shared" si="3"/>
        <v>61.010000000000005</v>
      </c>
      <c r="J60" s="97">
        <f t="shared" si="3"/>
        <v>52.540000000000006</v>
      </c>
      <c r="K60" s="97">
        <f t="shared" si="3"/>
        <v>59.940000000000012</v>
      </c>
      <c r="L60" s="97">
        <f t="shared" si="3"/>
        <v>236.97000000000003</v>
      </c>
      <c r="M60" s="97">
        <f t="shared" si="3"/>
        <v>278.72000000000003</v>
      </c>
      <c r="N60" s="101">
        <v>1632</v>
      </c>
      <c r="O60" s="101">
        <v>1909</v>
      </c>
      <c r="P60" s="20">
        <v>0.9</v>
      </c>
      <c r="Q60" s="20">
        <v>1</v>
      </c>
      <c r="R60" s="20">
        <v>1.8200000000000003</v>
      </c>
      <c r="S60" s="20">
        <v>2.1</v>
      </c>
      <c r="T60" s="20">
        <v>8</v>
      </c>
      <c r="U60" s="20">
        <v>8</v>
      </c>
      <c r="V60" s="20">
        <v>0.13</v>
      </c>
      <c r="W60" s="20">
        <v>0.13</v>
      </c>
      <c r="X60" s="20">
        <v>44.5</v>
      </c>
      <c r="Y60" s="20">
        <v>51.9</v>
      </c>
      <c r="Z60" s="20">
        <v>508</v>
      </c>
      <c r="AA60" s="20">
        <v>728</v>
      </c>
      <c r="AB60" s="20">
        <v>801.70000000000016</v>
      </c>
      <c r="AC60" s="20">
        <v>881.70000000000016</v>
      </c>
      <c r="AD60" s="20">
        <v>822.5</v>
      </c>
      <c r="AE60" s="20">
        <v>882.5</v>
      </c>
      <c r="AF60" s="20">
        <v>784.38</v>
      </c>
      <c r="AG60" s="20">
        <v>847.38</v>
      </c>
      <c r="AH60" s="20">
        <v>194.19000000000003</v>
      </c>
      <c r="AI60" s="20">
        <v>227.39000000000001</v>
      </c>
      <c r="AJ60" s="20">
        <v>9.98</v>
      </c>
      <c r="AK60" s="20">
        <v>13.580000000000002</v>
      </c>
      <c r="AL60" s="20">
        <v>4.1999999999999996E-2</v>
      </c>
      <c r="AM60" s="20">
        <v>0.06</v>
      </c>
      <c r="AN60" s="20">
        <v>2.3999999999999995</v>
      </c>
      <c r="AO60" s="20">
        <v>3.4</v>
      </c>
    </row>
    <row r="61" spans="1:41" ht="15.75">
      <c r="A61" s="21"/>
      <c r="B61" s="31"/>
      <c r="C61" s="173"/>
      <c r="D61" s="208" t="s">
        <v>17</v>
      </c>
      <c r="E61" s="208"/>
      <c r="F61" s="209" t="s">
        <v>185</v>
      </c>
      <c r="G61" s="209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</row>
    <row r="62" spans="1:41" ht="15.75">
      <c r="A62" s="21"/>
      <c r="B62" s="31"/>
      <c r="C62" s="162" t="s">
        <v>43</v>
      </c>
      <c r="D62" s="210">
        <f>H60</f>
        <v>50.410000000000004</v>
      </c>
      <c r="E62" s="210"/>
      <c r="F62" s="210">
        <v>64.7</v>
      </c>
      <c r="G62" s="210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75">
      <c r="A63" s="21"/>
      <c r="B63" s="31"/>
      <c r="C63" s="162" t="s">
        <v>44</v>
      </c>
      <c r="D63" s="210">
        <v>61.5</v>
      </c>
      <c r="E63" s="210"/>
      <c r="F63" s="210">
        <v>70.900000000000006</v>
      </c>
      <c r="G63" s="21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75">
      <c r="A64" s="21"/>
      <c r="B64" s="31"/>
      <c r="C64" s="162" t="s">
        <v>45</v>
      </c>
      <c r="D64" s="210">
        <v>267.3</v>
      </c>
      <c r="E64" s="210"/>
      <c r="F64" s="210">
        <v>315.5</v>
      </c>
      <c r="G64" s="21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21"/>
      <c r="B65" s="31"/>
      <c r="C65" s="162" t="s">
        <v>46</v>
      </c>
      <c r="D65" s="210">
        <v>1621</v>
      </c>
      <c r="E65" s="210"/>
      <c r="F65" s="210">
        <v>1862</v>
      </c>
      <c r="G65" s="21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21"/>
      <c r="B66" s="31"/>
      <c r="C66" s="22" t="s">
        <v>47</v>
      </c>
      <c r="D66" s="211">
        <v>1.04</v>
      </c>
      <c r="E66" s="211"/>
      <c r="F66" s="211">
        <v>1.1499999999999999</v>
      </c>
      <c r="G66" s="21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21"/>
      <c r="B67" s="31"/>
      <c r="C67" s="161" t="s">
        <v>176</v>
      </c>
      <c r="D67" s="211">
        <f>R60</f>
        <v>1.8200000000000003</v>
      </c>
      <c r="E67" s="211"/>
      <c r="F67" s="211">
        <f>S60</f>
        <v>2.1</v>
      </c>
      <c r="G67" s="21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21"/>
      <c r="B68" s="31"/>
      <c r="C68" s="161" t="s">
        <v>245</v>
      </c>
      <c r="D68" s="211">
        <f>T60</f>
        <v>8</v>
      </c>
      <c r="E68" s="211"/>
      <c r="F68" s="211">
        <f>U60</f>
        <v>8</v>
      </c>
      <c r="G68" s="21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21"/>
      <c r="B69" s="31"/>
      <c r="C69" s="161" t="s">
        <v>177</v>
      </c>
      <c r="D69" s="211">
        <f>V60</f>
        <v>0.13</v>
      </c>
      <c r="E69" s="211"/>
      <c r="F69" s="211">
        <f>W60</f>
        <v>0.13</v>
      </c>
      <c r="G69" s="21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21"/>
      <c r="B70" s="31"/>
      <c r="C70" s="22" t="s">
        <v>48</v>
      </c>
      <c r="D70" s="211">
        <f>X60</f>
        <v>44.5</v>
      </c>
      <c r="E70" s="211"/>
      <c r="F70" s="211">
        <f>Y60</f>
        <v>51.9</v>
      </c>
      <c r="G70" s="21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21"/>
      <c r="B71" s="31"/>
      <c r="C71" s="22" t="s">
        <v>248</v>
      </c>
      <c r="D71" s="211">
        <v>408</v>
      </c>
      <c r="E71" s="211"/>
      <c r="F71" s="211">
        <v>563</v>
      </c>
      <c r="G71" s="21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21"/>
      <c r="B72" s="31"/>
      <c r="C72" s="22" t="s">
        <v>249</v>
      </c>
      <c r="D72" s="211">
        <v>913.7</v>
      </c>
      <c r="E72" s="211"/>
      <c r="F72" s="211">
        <v>1001.7</v>
      </c>
      <c r="G72" s="21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21"/>
      <c r="B73" s="31"/>
      <c r="C73" s="22" t="s">
        <v>49</v>
      </c>
      <c r="D73" s="211">
        <v>849.5</v>
      </c>
      <c r="E73" s="211"/>
      <c r="F73" s="211">
        <v>919.5</v>
      </c>
      <c r="G73" s="21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21"/>
      <c r="B74" s="31"/>
      <c r="C74" s="22" t="s">
        <v>50</v>
      </c>
      <c r="D74" s="211">
        <v>937.4</v>
      </c>
      <c r="E74" s="211"/>
      <c r="F74" s="211">
        <v>920.4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21"/>
      <c r="B75" s="31"/>
      <c r="C75" s="22" t="s">
        <v>51</v>
      </c>
      <c r="D75" s="211">
        <v>214.2</v>
      </c>
      <c r="E75" s="211"/>
      <c r="F75" s="211">
        <v>257.39999999999998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21"/>
      <c r="B76" s="31"/>
      <c r="C76" s="22" t="s">
        <v>52</v>
      </c>
      <c r="D76" s="211">
        <v>10.8</v>
      </c>
      <c r="E76" s="211"/>
      <c r="F76" s="211">
        <v>16.5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21"/>
      <c r="B77" s="31"/>
      <c r="C77" s="22" t="s">
        <v>246</v>
      </c>
      <c r="D77" s="212">
        <f>AL60</f>
        <v>4.1999999999999996E-2</v>
      </c>
      <c r="E77" s="212"/>
      <c r="F77" s="212">
        <f>AM60</f>
        <v>0.06</v>
      </c>
      <c r="G77" s="21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21"/>
      <c r="B78" s="31"/>
      <c r="C78" s="22" t="s">
        <v>247</v>
      </c>
      <c r="D78" s="211">
        <f>AN60</f>
        <v>2.3999999999999995</v>
      </c>
      <c r="E78" s="211"/>
      <c r="F78" s="211">
        <f>AO60</f>
        <v>3.4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21"/>
      <c r="B79" s="31"/>
      <c r="C79" s="30"/>
      <c r="D79" s="172"/>
      <c r="E79" s="172"/>
      <c r="F79" s="172"/>
      <c r="G79" s="17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21"/>
      <c r="B80" s="31"/>
      <c r="C80" s="30"/>
      <c r="D80" s="172"/>
      <c r="E80" s="172"/>
      <c r="F80" s="172"/>
      <c r="G80" s="17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21"/>
      <c r="B82" s="31"/>
      <c r="C82" s="31"/>
      <c r="D82" s="31"/>
      <c r="E82" s="31"/>
      <c r="F82" s="31"/>
      <c r="G82" s="3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8:E78"/>
    <mergeCell ref="F78:G78"/>
    <mergeCell ref="D76:E76"/>
    <mergeCell ref="F66:G66"/>
    <mergeCell ref="F72:G72"/>
    <mergeCell ref="F73:G73"/>
    <mergeCell ref="D77:E77"/>
    <mergeCell ref="F77:G77"/>
    <mergeCell ref="F74:G74"/>
    <mergeCell ref="F75:G75"/>
    <mergeCell ref="F76:G76"/>
    <mergeCell ref="F67:G67"/>
    <mergeCell ref="F68:G68"/>
    <mergeCell ref="F69:G69"/>
    <mergeCell ref="F70:G70"/>
    <mergeCell ref="F71:G71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64:E64"/>
    <mergeCell ref="F64:G64"/>
    <mergeCell ref="D65:E65"/>
    <mergeCell ref="F65:G65"/>
    <mergeCell ref="D61:E61"/>
    <mergeCell ref="F61:G61"/>
    <mergeCell ref="D62:E62"/>
    <mergeCell ref="F62:G62"/>
    <mergeCell ref="D63:E63"/>
    <mergeCell ref="F63:G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O87"/>
  <sheetViews>
    <sheetView zoomScale="70" zoomScaleNormal="70" workbookViewId="0">
      <pane ySplit="3" topLeftCell="A28" activePane="bottomLeft" state="frozen"/>
      <selection activeCell="G36" sqref="G36"/>
      <selection pane="bottomLeft" activeCell="M77" sqref="M77"/>
    </sheetView>
  </sheetViews>
  <sheetFormatPr defaultColWidth="9.140625" defaultRowHeight="15"/>
  <cols>
    <col min="1" max="1" width="7.7109375" style="2" customWidth="1"/>
    <col min="2" max="2" width="8.140625" style="2" customWidth="1"/>
    <col min="3" max="3" width="33.7109375" style="2" customWidth="1"/>
    <col min="4" max="4" width="7.7109375" style="2" customWidth="1"/>
    <col min="5" max="5" width="7.85546875" style="2" customWidth="1"/>
    <col min="6" max="6" width="8.42578125" style="2" customWidth="1"/>
    <col min="7" max="7" width="8.5703125" style="2" customWidth="1"/>
    <col min="8" max="8" width="6.85546875" style="2" customWidth="1"/>
    <col min="9" max="9" width="7" style="2" customWidth="1"/>
    <col min="10" max="10" width="6.5703125" style="2" customWidth="1"/>
    <col min="11" max="11" width="6.28515625" style="2" customWidth="1"/>
    <col min="12" max="12" width="7.42578125" style="2" customWidth="1"/>
    <col min="13" max="13" width="8.42578125" style="2" customWidth="1"/>
    <col min="14" max="14" width="8.28515625" style="2" customWidth="1"/>
    <col min="15" max="15" width="8" style="2" customWidth="1"/>
    <col min="16" max="16" width="6.42578125" style="2" customWidth="1"/>
    <col min="17" max="23" width="6.85546875" style="2" customWidth="1"/>
    <col min="24" max="24" width="7.7109375" style="2" customWidth="1"/>
    <col min="25" max="25" width="7.28515625" style="2" customWidth="1"/>
    <col min="26" max="26" width="8.42578125" style="2" customWidth="1"/>
    <col min="27" max="27" width="8.28515625" style="2" customWidth="1"/>
    <col min="28" max="28" width="8.140625" style="2" customWidth="1"/>
    <col min="29" max="29" width="9.85546875" style="2" customWidth="1"/>
    <col min="30" max="30" width="8.140625" style="2" customWidth="1"/>
    <col min="31" max="31" width="9.5703125" style="2" customWidth="1"/>
    <col min="32" max="32" width="8" style="2" customWidth="1"/>
    <col min="33" max="33" width="9.5703125" style="2" customWidth="1"/>
    <col min="34" max="35" width="8.42578125" style="2" customWidth="1"/>
    <col min="36" max="36" width="8.140625" style="2" customWidth="1"/>
    <col min="37" max="37" width="7.140625" style="2" customWidth="1"/>
    <col min="38" max="16384" width="9.140625" style="2"/>
  </cols>
  <sheetData>
    <row r="2" spans="1:41" ht="15.75">
      <c r="A2" s="11" t="s">
        <v>37</v>
      </c>
      <c r="B2" s="11" t="s">
        <v>37</v>
      </c>
      <c r="C2" s="12" t="s">
        <v>12</v>
      </c>
      <c r="D2" s="12" t="s">
        <v>17</v>
      </c>
      <c r="E2" s="58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4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175</v>
      </c>
      <c r="C5" s="16" t="s">
        <v>127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128</v>
      </c>
      <c r="D6" s="11">
        <v>11</v>
      </c>
      <c r="E6" s="11">
        <v>11</v>
      </c>
      <c r="F6" s="11">
        <v>14</v>
      </c>
      <c r="G6" s="11">
        <v>14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129</v>
      </c>
      <c r="D7" s="11">
        <v>15</v>
      </c>
      <c r="E7" s="11">
        <v>15</v>
      </c>
      <c r="F7" s="11">
        <v>19</v>
      </c>
      <c r="G7" s="11">
        <v>19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124</v>
      </c>
      <c r="D9" s="11">
        <v>100</v>
      </c>
      <c r="E9" s="11">
        <v>100</v>
      </c>
      <c r="F9" s="11">
        <v>100</v>
      </c>
      <c r="G9" s="11">
        <v>100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10</v>
      </c>
      <c r="E10" s="11">
        <v>10</v>
      </c>
      <c r="F10" s="11">
        <v>15</v>
      </c>
      <c r="G10" s="11">
        <v>15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5.75">
      <c r="A12" s="11"/>
      <c r="B12" s="80"/>
      <c r="C12" s="11" t="s">
        <v>20</v>
      </c>
      <c r="D12" s="11">
        <v>70</v>
      </c>
      <c r="E12" s="11">
        <v>70</v>
      </c>
      <c r="F12" s="11">
        <v>85</v>
      </c>
      <c r="G12" s="11">
        <v>85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0"/>
      <c r="C13" s="17" t="s">
        <v>13</v>
      </c>
      <c r="D13" s="11"/>
      <c r="E13" s="17">
        <v>200</v>
      </c>
      <c r="F13" s="11"/>
      <c r="G13" s="17">
        <v>250</v>
      </c>
      <c r="H13" s="25">
        <v>4</v>
      </c>
      <c r="I13" s="25">
        <v>5</v>
      </c>
      <c r="J13" s="25">
        <v>8</v>
      </c>
      <c r="K13" s="25">
        <v>11</v>
      </c>
      <c r="L13" s="25">
        <v>42</v>
      </c>
      <c r="M13" s="25">
        <v>47</v>
      </c>
      <c r="N13" s="25">
        <v>190</v>
      </c>
      <c r="O13" s="25">
        <v>270</v>
      </c>
      <c r="P13" s="25">
        <v>0.26</v>
      </c>
      <c r="Q13" s="25">
        <v>0.33</v>
      </c>
      <c r="R13" s="25">
        <v>0.11</v>
      </c>
      <c r="S13" s="25">
        <v>0.17</v>
      </c>
      <c r="T13" s="25"/>
      <c r="U13" s="25"/>
      <c r="V13" s="25"/>
      <c r="W13" s="25"/>
      <c r="X13" s="25">
        <v>16.5</v>
      </c>
      <c r="Y13" s="25">
        <v>20</v>
      </c>
      <c r="Z13" s="25">
        <v>186</v>
      </c>
      <c r="AA13" s="25">
        <v>246</v>
      </c>
      <c r="AB13" s="25">
        <v>100</v>
      </c>
      <c r="AC13" s="25">
        <v>130</v>
      </c>
      <c r="AD13" s="25">
        <v>166</v>
      </c>
      <c r="AE13" s="25">
        <v>191</v>
      </c>
      <c r="AF13" s="25">
        <v>167</v>
      </c>
      <c r="AG13" s="25">
        <v>174</v>
      </c>
      <c r="AH13" s="25">
        <v>46</v>
      </c>
      <c r="AI13" s="25">
        <v>54</v>
      </c>
      <c r="AJ13" s="25">
        <v>3.7</v>
      </c>
      <c r="AK13" s="25">
        <v>5</v>
      </c>
      <c r="AL13" s="11">
        <v>8.9999999999999993E-3</v>
      </c>
      <c r="AM13" s="11">
        <v>1.4999999999999999E-2</v>
      </c>
      <c r="AN13" s="11">
        <v>0.9</v>
      </c>
      <c r="AO13" s="11">
        <v>1.2</v>
      </c>
    </row>
    <row r="14" spans="1:41" ht="15.75">
      <c r="A14" s="11"/>
      <c r="B14" s="95">
        <v>1</v>
      </c>
      <c r="C14" s="26" t="s">
        <v>108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18"/>
      <c r="AM14" s="11"/>
      <c r="AN14" s="11"/>
      <c r="AO14" s="11"/>
    </row>
    <row r="15" spans="1:41" ht="15.75">
      <c r="A15" s="11"/>
      <c r="B15" s="88"/>
      <c r="C15" s="11" t="s">
        <v>22</v>
      </c>
      <c r="D15" s="11">
        <v>20</v>
      </c>
      <c r="E15" s="11">
        <v>20</v>
      </c>
      <c r="F15" s="11">
        <v>20</v>
      </c>
      <c r="G15" s="11">
        <v>20</v>
      </c>
      <c r="H15" s="11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11"/>
      <c r="AN15" s="11"/>
      <c r="AO15" s="11"/>
    </row>
    <row r="16" spans="1:41" ht="15.75">
      <c r="A16" s="11"/>
      <c r="B16" s="88"/>
      <c r="C16" s="11" t="s">
        <v>109</v>
      </c>
      <c r="D16" s="11">
        <v>60</v>
      </c>
      <c r="E16" s="11">
        <v>60</v>
      </c>
      <c r="F16" s="11">
        <v>60</v>
      </c>
      <c r="G16" s="11">
        <v>60</v>
      </c>
      <c r="H16" s="11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8"/>
      <c r="AM16" s="11"/>
      <c r="AN16" s="11"/>
      <c r="AO16" s="11"/>
    </row>
    <row r="17" spans="1:41" ht="15.75">
      <c r="A17" s="11"/>
      <c r="B17" s="88"/>
      <c r="C17" s="11" t="s">
        <v>85</v>
      </c>
      <c r="D17" s="11"/>
      <c r="E17" s="19">
        <v>80</v>
      </c>
      <c r="F17" s="11"/>
      <c r="G17" s="19">
        <v>80</v>
      </c>
      <c r="H17" s="11">
        <v>4.9000000000000004</v>
      </c>
      <c r="I17" s="25">
        <v>4.9000000000000004</v>
      </c>
      <c r="J17" s="25">
        <v>15.1</v>
      </c>
      <c r="K17" s="25">
        <v>15.1</v>
      </c>
      <c r="L17" s="25">
        <v>29.2</v>
      </c>
      <c r="M17" s="25">
        <v>29.2</v>
      </c>
      <c r="N17" s="25">
        <v>272</v>
      </c>
      <c r="O17" s="25">
        <v>272</v>
      </c>
      <c r="P17" s="18">
        <v>0.06</v>
      </c>
      <c r="Q17" s="18">
        <v>0.06</v>
      </c>
      <c r="R17" s="18">
        <v>0.2</v>
      </c>
      <c r="S17" s="18">
        <v>0.2</v>
      </c>
      <c r="T17" s="18"/>
      <c r="U17" s="18"/>
      <c r="V17" s="18"/>
      <c r="W17" s="18"/>
      <c r="X17" s="18"/>
      <c r="Y17" s="18"/>
      <c r="Z17" s="18"/>
      <c r="AA17" s="18"/>
      <c r="AB17" s="100">
        <v>80</v>
      </c>
      <c r="AC17" s="100">
        <v>80</v>
      </c>
      <c r="AD17" s="18">
        <v>12</v>
      </c>
      <c r="AE17" s="18">
        <v>12</v>
      </c>
      <c r="AF17" s="100">
        <v>39</v>
      </c>
      <c r="AG17" s="100">
        <v>39</v>
      </c>
      <c r="AH17" s="18">
        <v>8.4</v>
      </c>
      <c r="AI17" s="18">
        <v>8.4</v>
      </c>
      <c r="AJ17" s="18">
        <v>0.66</v>
      </c>
      <c r="AK17" s="18">
        <v>0.66</v>
      </c>
      <c r="AL17" s="18"/>
      <c r="AM17" s="11"/>
      <c r="AN17" s="11"/>
      <c r="AO17" s="11"/>
    </row>
    <row r="18" spans="1:41" ht="15.75">
      <c r="A18" s="11"/>
      <c r="B18" s="86">
        <v>382</v>
      </c>
      <c r="C18" s="17" t="s">
        <v>31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8"/>
      <c r="AM18" s="11"/>
      <c r="AN18" s="11"/>
      <c r="AO18" s="11"/>
    </row>
    <row r="19" spans="1:41" ht="15.75">
      <c r="A19" s="11"/>
      <c r="B19" s="86"/>
      <c r="C19" s="11" t="s">
        <v>32</v>
      </c>
      <c r="D19" s="25">
        <v>4</v>
      </c>
      <c r="E19" s="25">
        <v>4</v>
      </c>
      <c r="F19" s="25">
        <v>4</v>
      </c>
      <c r="G19" s="25">
        <v>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8"/>
      <c r="AM19" s="11"/>
      <c r="AN19" s="11"/>
      <c r="AO19" s="11"/>
    </row>
    <row r="20" spans="1:41" ht="15.75">
      <c r="A20" s="11"/>
      <c r="B20" s="88"/>
      <c r="C20" s="11" t="s">
        <v>21</v>
      </c>
      <c r="D20" s="25">
        <v>20</v>
      </c>
      <c r="E20" s="25">
        <v>20</v>
      </c>
      <c r="F20" s="25">
        <v>20</v>
      </c>
      <c r="G20" s="25">
        <v>20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8"/>
      <c r="AM20" s="11"/>
      <c r="AN20" s="11"/>
      <c r="AO20" s="11"/>
    </row>
    <row r="21" spans="1:41" ht="15.75">
      <c r="A21" s="11"/>
      <c r="B21" s="88"/>
      <c r="C21" s="11" t="s">
        <v>19</v>
      </c>
      <c r="D21" s="25">
        <v>180</v>
      </c>
      <c r="E21" s="25">
        <v>180</v>
      </c>
      <c r="F21" s="25">
        <v>180</v>
      </c>
      <c r="G21" s="25">
        <v>180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8"/>
      <c r="AM21" s="11"/>
      <c r="AN21" s="11"/>
      <c r="AO21" s="11"/>
    </row>
    <row r="22" spans="1:41" ht="15.75">
      <c r="A22" s="11"/>
      <c r="B22" s="88"/>
      <c r="C22" s="11" t="s">
        <v>20</v>
      </c>
      <c r="D22" s="25">
        <v>50</v>
      </c>
      <c r="E22" s="25">
        <v>50</v>
      </c>
      <c r="F22" s="25">
        <v>50</v>
      </c>
      <c r="G22" s="25">
        <v>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8"/>
      <c r="AM22" s="11"/>
      <c r="AN22" s="11"/>
      <c r="AO22" s="11"/>
    </row>
    <row r="23" spans="1:41" ht="15.75">
      <c r="A23" s="11"/>
      <c r="B23" s="88"/>
      <c r="C23" s="25" t="s">
        <v>25</v>
      </c>
      <c r="D23" s="25"/>
      <c r="E23" s="25">
        <v>200</v>
      </c>
      <c r="F23" s="25"/>
      <c r="G23" s="25">
        <v>200</v>
      </c>
      <c r="H23" s="25">
        <v>4.0999999999999996</v>
      </c>
      <c r="I23" s="25">
        <v>4.0999999999999996</v>
      </c>
      <c r="J23" s="25">
        <v>3.54</v>
      </c>
      <c r="K23" s="25">
        <v>3.54</v>
      </c>
      <c r="L23" s="25">
        <v>16.600000000000001</v>
      </c>
      <c r="M23" s="25">
        <v>16.600000000000001</v>
      </c>
      <c r="N23" s="25">
        <v>115</v>
      </c>
      <c r="O23" s="25">
        <v>115</v>
      </c>
      <c r="P23" s="25">
        <v>5.5E-2</v>
      </c>
      <c r="Q23" s="25">
        <v>5.5E-2</v>
      </c>
      <c r="R23" s="25">
        <v>0.11</v>
      </c>
      <c r="S23" s="25">
        <v>0.11</v>
      </c>
      <c r="T23" s="25">
        <v>3</v>
      </c>
      <c r="U23" s="25">
        <v>3</v>
      </c>
      <c r="V23" s="25">
        <v>0.03</v>
      </c>
      <c r="W23" s="25">
        <v>0.03</v>
      </c>
      <c r="X23" s="25">
        <v>1.58</v>
      </c>
      <c r="Y23" s="25">
        <v>1.58</v>
      </c>
      <c r="Z23" s="25">
        <v>24.42</v>
      </c>
      <c r="AA23" s="25">
        <v>24.42</v>
      </c>
      <c r="AB23" s="25">
        <v>150</v>
      </c>
      <c r="AC23" s="25">
        <v>150</v>
      </c>
      <c r="AD23" s="25">
        <v>152</v>
      </c>
      <c r="AE23" s="25">
        <v>152</v>
      </c>
      <c r="AF23" s="25">
        <v>124.43</v>
      </c>
      <c r="AG23" s="25">
        <v>124.43</v>
      </c>
      <c r="AH23" s="25">
        <v>21.31</v>
      </c>
      <c r="AI23" s="25">
        <v>21.31</v>
      </c>
      <c r="AJ23" s="25">
        <v>0.47</v>
      </c>
      <c r="AK23" s="25">
        <v>0.47</v>
      </c>
      <c r="AL23" s="18"/>
      <c r="AM23" s="11"/>
      <c r="AN23" s="11"/>
      <c r="AO23" s="11"/>
    </row>
    <row r="24" spans="1:41" ht="15.75">
      <c r="A24" s="11"/>
      <c r="B24" s="80"/>
      <c r="C24" s="26" t="s">
        <v>172</v>
      </c>
      <c r="D24" s="25"/>
      <c r="E24" s="25">
        <v>470</v>
      </c>
      <c r="F24" s="25"/>
      <c r="G24" s="25">
        <v>470</v>
      </c>
      <c r="H24" s="25">
        <v>5.23</v>
      </c>
      <c r="I24" s="25">
        <v>5.23</v>
      </c>
      <c r="J24" s="25">
        <v>1.74</v>
      </c>
      <c r="K24" s="25">
        <v>1.74</v>
      </c>
      <c r="L24" s="25">
        <v>6.98</v>
      </c>
      <c r="M24" s="25">
        <v>6.98</v>
      </c>
      <c r="N24" s="104">
        <v>150</v>
      </c>
      <c r="O24" s="104">
        <v>150</v>
      </c>
      <c r="P24" s="11">
        <v>0.06</v>
      </c>
      <c r="Q24" s="11">
        <v>0.06</v>
      </c>
      <c r="R24" s="11"/>
      <c r="S24" s="11"/>
      <c r="T24" s="11"/>
      <c r="U24" s="11"/>
      <c r="V24" s="11"/>
      <c r="W24" s="11"/>
      <c r="X24" s="11">
        <v>4</v>
      </c>
      <c r="Y24" s="11">
        <v>4</v>
      </c>
      <c r="Z24" s="11">
        <v>70</v>
      </c>
      <c r="AA24" s="11">
        <v>70</v>
      </c>
      <c r="AB24" s="11">
        <v>140</v>
      </c>
      <c r="AC24" s="11">
        <v>140</v>
      </c>
      <c r="AD24" s="11">
        <v>96</v>
      </c>
      <c r="AE24" s="11">
        <v>96</v>
      </c>
      <c r="AF24" s="11">
        <v>135</v>
      </c>
      <c r="AG24" s="11">
        <v>135</v>
      </c>
      <c r="AH24" s="11">
        <v>17.2</v>
      </c>
      <c r="AI24" s="11">
        <v>26.2</v>
      </c>
      <c r="AJ24" s="11">
        <v>0.17</v>
      </c>
      <c r="AK24" s="11">
        <v>0.17</v>
      </c>
      <c r="AL24" s="144">
        <v>2E-3</v>
      </c>
      <c r="AM24" s="144">
        <v>2E-3</v>
      </c>
      <c r="AN24" s="11">
        <v>0.5</v>
      </c>
      <c r="AO24" s="11">
        <v>0.5</v>
      </c>
    </row>
    <row r="25" spans="1:41" ht="15.75">
      <c r="A25" s="11"/>
      <c r="B25" s="88"/>
      <c r="C25" s="25" t="s">
        <v>171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>
        <f>SUM(N10:N24)</f>
        <v>727</v>
      </c>
      <c r="O25" s="25">
        <f>SUM(O10:O24)</f>
        <v>807</v>
      </c>
      <c r="P25" s="25">
        <v>0.36</v>
      </c>
      <c r="Q25" s="25">
        <v>0.42</v>
      </c>
      <c r="R25" s="25">
        <f t="shared" ref="R25:AO25" si="0">SUM(R10:R23)</f>
        <v>0.42</v>
      </c>
      <c r="S25" s="25">
        <f t="shared" si="0"/>
        <v>0.48</v>
      </c>
      <c r="T25" s="25">
        <f t="shared" si="0"/>
        <v>3</v>
      </c>
      <c r="U25" s="25">
        <f t="shared" si="0"/>
        <v>3</v>
      </c>
      <c r="V25" s="25">
        <f t="shared" si="0"/>
        <v>0.03</v>
      </c>
      <c r="W25" s="25">
        <f t="shared" si="0"/>
        <v>0.03</v>
      </c>
      <c r="X25" s="25">
        <f t="shared" si="0"/>
        <v>18.079999999999998</v>
      </c>
      <c r="Y25" s="25">
        <f t="shared" si="0"/>
        <v>21.58</v>
      </c>
      <c r="Z25" s="25">
        <f t="shared" si="0"/>
        <v>210.42000000000002</v>
      </c>
      <c r="AA25" s="25">
        <f t="shared" si="0"/>
        <v>270.42</v>
      </c>
      <c r="AB25" s="25">
        <f t="shared" si="0"/>
        <v>330</v>
      </c>
      <c r="AC25" s="25">
        <f t="shared" si="0"/>
        <v>360</v>
      </c>
      <c r="AD25" s="25">
        <f t="shared" si="0"/>
        <v>330</v>
      </c>
      <c r="AE25" s="25">
        <f t="shared" si="0"/>
        <v>355</v>
      </c>
      <c r="AF25" s="25">
        <f t="shared" si="0"/>
        <v>330.43</v>
      </c>
      <c r="AG25" s="25">
        <f t="shared" si="0"/>
        <v>337.43</v>
      </c>
      <c r="AH25" s="25">
        <f t="shared" si="0"/>
        <v>75.709999999999994</v>
      </c>
      <c r="AI25" s="25">
        <f t="shared" si="0"/>
        <v>83.71</v>
      </c>
      <c r="AJ25" s="96">
        <f t="shared" si="0"/>
        <v>4.83</v>
      </c>
      <c r="AK25" s="96">
        <f t="shared" si="0"/>
        <v>6.13</v>
      </c>
      <c r="AL25" s="25">
        <f t="shared" si="0"/>
        <v>8.9999999999999993E-3</v>
      </c>
      <c r="AM25" s="25">
        <f t="shared" si="0"/>
        <v>1.4999999999999999E-2</v>
      </c>
      <c r="AN25" s="25">
        <f t="shared" si="0"/>
        <v>0.9</v>
      </c>
      <c r="AO25" s="25">
        <f t="shared" si="0"/>
        <v>1.2</v>
      </c>
    </row>
    <row r="26" spans="1:41" ht="15.75">
      <c r="A26" s="11"/>
      <c r="B26" s="88"/>
      <c r="C26" s="59" t="s">
        <v>29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15"/>
      <c r="AN26" s="15"/>
      <c r="AO26" s="15"/>
    </row>
    <row r="27" spans="1:41" ht="15.75">
      <c r="A27" s="11"/>
      <c r="B27" s="86"/>
      <c r="C27" s="17" t="s">
        <v>130</v>
      </c>
      <c r="D27" s="11">
        <v>115</v>
      </c>
      <c r="E27" s="17">
        <v>100</v>
      </c>
      <c r="F27" s="11">
        <v>115</v>
      </c>
      <c r="G27" s="17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8"/>
      <c r="AM27" s="11"/>
      <c r="AN27" s="11"/>
      <c r="AO27" s="11"/>
    </row>
    <row r="28" spans="1:41" ht="15.75">
      <c r="A28" s="11"/>
      <c r="B28" s="86"/>
      <c r="C28" s="17" t="s">
        <v>13</v>
      </c>
      <c r="D28" s="11"/>
      <c r="E28" s="17">
        <v>100</v>
      </c>
      <c r="F28" s="11"/>
      <c r="G28" s="17">
        <v>100</v>
      </c>
      <c r="H28" s="11">
        <v>0.4</v>
      </c>
      <c r="I28" s="11">
        <v>0.4</v>
      </c>
      <c r="J28" s="11">
        <v>2</v>
      </c>
      <c r="K28" s="11">
        <v>2</v>
      </c>
      <c r="L28" s="11">
        <v>1.25</v>
      </c>
      <c r="M28" s="11">
        <v>1.25</v>
      </c>
      <c r="N28" s="11">
        <v>7</v>
      </c>
      <c r="O28" s="11">
        <v>7</v>
      </c>
      <c r="P28" s="11">
        <v>5.3999999999999999E-2</v>
      </c>
      <c r="Q28" s="11">
        <v>5.3999999999999999E-2</v>
      </c>
      <c r="R28" s="11"/>
      <c r="S28" s="11"/>
      <c r="T28" s="11"/>
      <c r="U28" s="11"/>
      <c r="V28" s="11"/>
      <c r="W28" s="11"/>
      <c r="X28" s="11"/>
      <c r="Y28" s="11"/>
      <c r="Z28" s="11">
        <v>50</v>
      </c>
      <c r="AA28" s="11">
        <v>70</v>
      </c>
      <c r="AB28" s="11">
        <v>60</v>
      </c>
      <c r="AC28" s="11">
        <v>70</v>
      </c>
      <c r="AD28" s="11">
        <v>40</v>
      </c>
      <c r="AE28" s="11">
        <v>40</v>
      </c>
      <c r="AF28" s="11">
        <v>12</v>
      </c>
      <c r="AG28" s="11">
        <v>19</v>
      </c>
      <c r="AH28" s="11">
        <v>16.2</v>
      </c>
      <c r="AI28" s="11">
        <v>16.2</v>
      </c>
      <c r="AJ28" s="11">
        <v>0.2</v>
      </c>
      <c r="AK28" s="11">
        <v>0.4</v>
      </c>
      <c r="AL28" s="18"/>
      <c r="AM28" s="11"/>
      <c r="AN28" s="11"/>
      <c r="AO28" s="11"/>
    </row>
    <row r="29" spans="1:41" ht="15.75">
      <c r="A29" s="11"/>
      <c r="B29" s="195" t="s">
        <v>270</v>
      </c>
      <c r="C29" s="17" t="s">
        <v>150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196</v>
      </c>
      <c r="D30" s="22">
        <v>16</v>
      </c>
      <c r="E30" s="22">
        <v>16</v>
      </c>
      <c r="F30" s="22">
        <v>20</v>
      </c>
      <c r="G30" s="22">
        <v>20</v>
      </c>
      <c r="H30" s="22"/>
      <c r="I30" s="22"/>
      <c r="J30" s="2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10</v>
      </c>
      <c r="D31" s="22">
        <v>54</v>
      </c>
      <c r="E31" s="22">
        <v>40</v>
      </c>
      <c r="F31" s="22">
        <v>67</v>
      </c>
      <c r="G31" s="22">
        <v>50</v>
      </c>
      <c r="H31" s="22"/>
      <c r="I31" s="22"/>
      <c r="J31" s="2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1" t="s">
        <v>11</v>
      </c>
      <c r="D32" s="11">
        <v>24</v>
      </c>
      <c r="E32" s="22">
        <v>18</v>
      </c>
      <c r="F32" s="22">
        <v>27</v>
      </c>
      <c r="G32" s="22">
        <v>22</v>
      </c>
      <c r="H32" s="22"/>
      <c r="I32" s="2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>
      <c r="A33" s="11"/>
      <c r="B33" s="80"/>
      <c r="C33" s="11" t="s">
        <v>86</v>
      </c>
      <c r="D33" s="11">
        <v>2</v>
      </c>
      <c r="E33" s="22">
        <v>1</v>
      </c>
      <c r="F33" s="22">
        <v>3</v>
      </c>
      <c r="G33" s="22">
        <v>2</v>
      </c>
      <c r="H33" s="22"/>
      <c r="I33" s="2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80"/>
      <c r="C34" s="11" t="s">
        <v>23</v>
      </c>
      <c r="D34" s="11">
        <v>10</v>
      </c>
      <c r="E34" s="22">
        <v>8</v>
      </c>
      <c r="F34" s="22">
        <v>12</v>
      </c>
      <c r="G34" s="22">
        <v>10</v>
      </c>
      <c r="H34" s="22"/>
      <c r="I34" s="2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75">
      <c r="A35" s="11"/>
      <c r="B35" s="80"/>
      <c r="C35" s="11" t="s">
        <v>26</v>
      </c>
      <c r="D35" s="11">
        <v>1</v>
      </c>
      <c r="E35" s="22">
        <v>1</v>
      </c>
      <c r="F35" s="22">
        <v>1</v>
      </c>
      <c r="G35" s="22">
        <v>1</v>
      </c>
      <c r="H35" s="22"/>
      <c r="I35" s="2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0"/>
      <c r="C36" s="11" t="s">
        <v>165</v>
      </c>
      <c r="D36" s="11">
        <v>4</v>
      </c>
      <c r="E36" s="22">
        <v>4</v>
      </c>
      <c r="F36" s="22">
        <v>5</v>
      </c>
      <c r="G36" s="22">
        <v>5</v>
      </c>
      <c r="H36" s="22"/>
      <c r="I36" s="2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0"/>
      <c r="C37" s="11" t="s">
        <v>82</v>
      </c>
      <c r="D37" s="11">
        <v>140</v>
      </c>
      <c r="E37" s="11">
        <v>140</v>
      </c>
      <c r="F37" s="11">
        <v>175</v>
      </c>
      <c r="G37" s="11">
        <v>175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0"/>
      <c r="C38" s="11" t="s">
        <v>121</v>
      </c>
      <c r="D38" s="11">
        <v>40</v>
      </c>
      <c r="E38" s="11">
        <v>30</v>
      </c>
      <c r="F38" s="11">
        <v>55</v>
      </c>
      <c r="G38" s="11">
        <v>41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88"/>
      <c r="C39" s="17" t="s">
        <v>72</v>
      </c>
      <c r="D39" s="11"/>
      <c r="E39" s="17">
        <v>200</v>
      </c>
      <c r="F39" s="11"/>
      <c r="G39" s="17">
        <v>250</v>
      </c>
      <c r="H39" s="18">
        <v>6.4</v>
      </c>
      <c r="I39" s="18">
        <v>7.5</v>
      </c>
      <c r="J39" s="18">
        <v>6.3</v>
      </c>
      <c r="K39" s="18">
        <v>8.4</v>
      </c>
      <c r="L39" s="100">
        <v>22</v>
      </c>
      <c r="M39" s="100">
        <v>27</v>
      </c>
      <c r="N39" s="100">
        <v>138</v>
      </c>
      <c r="O39" s="100">
        <v>190</v>
      </c>
      <c r="P39" s="18">
        <v>0.18</v>
      </c>
      <c r="Q39" s="18">
        <v>0.23</v>
      </c>
      <c r="R39" s="18"/>
      <c r="S39" s="18"/>
      <c r="T39" s="18"/>
      <c r="U39" s="18"/>
      <c r="V39" s="18"/>
      <c r="W39" s="18"/>
      <c r="X39" s="18">
        <v>4.5999999999999996</v>
      </c>
      <c r="Y39" s="18">
        <v>5.8</v>
      </c>
      <c r="Z39" s="18">
        <v>80</v>
      </c>
      <c r="AA39" s="18">
        <v>90</v>
      </c>
      <c r="AB39" s="100">
        <v>100</v>
      </c>
      <c r="AC39" s="100">
        <v>110</v>
      </c>
      <c r="AD39" s="18">
        <v>50.4</v>
      </c>
      <c r="AE39" s="18">
        <v>69</v>
      </c>
      <c r="AF39" s="18">
        <v>80</v>
      </c>
      <c r="AG39" s="18">
        <v>90</v>
      </c>
      <c r="AH39" s="18">
        <v>28</v>
      </c>
      <c r="AI39" s="18">
        <v>35</v>
      </c>
      <c r="AJ39" s="18">
        <v>1.6</v>
      </c>
      <c r="AK39" s="18">
        <v>2</v>
      </c>
      <c r="AL39" s="11"/>
      <c r="AM39" s="11"/>
      <c r="AN39" s="11"/>
      <c r="AO39" s="11"/>
    </row>
    <row r="40" spans="1:41" ht="15.75">
      <c r="A40" s="11"/>
      <c r="B40" s="90">
        <v>268</v>
      </c>
      <c r="C40" s="17" t="s">
        <v>203</v>
      </c>
      <c r="D40" s="11"/>
      <c r="E40" s="17"/>
      <c r="F40" s="11"/>
      <c r="G40" s="1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1"/>
      <c r="AM40" s="11"/>
      <c r="AN40" s="11"/>
      <c r="AO40" s="11"/>
    </row>
    <row r="41" spans="1:41" ht="15.75">
      <c r="A41" s="11"/>
      <c r="B41" s="88"/>
      <c r="C41" s="22" t="s">
        <v>204</v>
      </c>
      <c r="D41" s="22">
        <v>125</v>
      </c>
      <c r="E41" s="22">
        <v>100</v>
      </c>
      <c r="F41" s="22">
        <v>155</v>
      </c>
      <c r="G41" s="22">
        <v>135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1"/>
      <c r="AM41" s="11"/>
      <c r="AN41" s="11"/>
      <c r="AO41" s="11"/>
    </row>
    <row r="42" spans="1:41" ht="15.75">
      <c r="A42" s="11"/>
      <c r="B42" s="88"/>
      <c r="C42" s="22" t="s">
        <v>109</v>
      </c>
      <c r="D42" s="22">
        <v>30</v>
      </c>
      <c r="E42" s="22">
        <v>30</v>
      </c>
      <c r="F42" s="22">
        <v>35</v>
      </c>
      <c r="G42" s="22">
        <v>35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1"/>
      <c r="AM42" s="11"/>
      <c r="AN42" s="11"/>
      <c r="AO42" s="11"/>
    </row>
    <row r="43" spans="1:41" ht="15.75">
      <c r="A43" s="11"/>
      <c r="B43" s="88"/>
      <c r="C43" s="22" t="s">
        <v>19</v>
      </c>
      <c r="D43" s="22">
        <v>18</v>
      </c>
      <c r="E43" s="22">
        <v>18</v>
      </c>
      <c r="F43" s="22">
        <v>20</v>
      </c>
      <c r="G43" s="22">
        <v>20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1"/>
      <c r="AM43" s="11"/>
      <c r="AN43" s="11"/>
      <c r="AO43" s="11"/>
    </row>
    <row r="44" spans="1:41" ht="15.75">
      <c r="A44" s="11"/>
      <c r="B44" s="80"/>
      <c r="C44" s="111" t="s">
        <v>23</v>
      </c>
      <c r="D44" s="22">
        <v>10</v>
      </c>
      <c r="E44" s="22">
        <v>8</v>
      </c>
      <c r="F44" s="22">
        <v>12</v>
      </c>
      <c r="G44" s="22">
        <v>10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ht="15.75">
      <c r="A45" s="11"/>
      <c r="B45" s="80"/>
      <c r="C45" s="111" t="s">
        <v>88</v>
      </c>
      <c r="D45" s="22">
        <v>10</v>
      </c>
      <c r="E45" s="22">
        <v>10</v>
      </c>
      <c r="F45" s="22">
        <v>10</v>
      </c>
      <c r="G45" s="22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ht="15.75">
      <c r="A46" s="11"/>
      <c r="B46" s="80"/>
      <c r="C46" s="111" t="s">
        <v>9</v>
      </c>
      <c r="D46" s="22">
        <v>5</v>
      </c>
      <c r="E46" s="22">
        <v>5</v>
      </c>
      <c r="F46" s="22">
        <v>7</v>
      </c>
      <c r="G46" s="22">
        <v>7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ht="15.75">
      <c r="A47" s="11"/>
      <c r="B47" s="80"/>
      <c r="C47" s="11" t="s">
        <v>26</v>
      </c>
      <c r="D47" s="22">
        <v>1</v>
      </c>
      <c r="E47" s="22">
        <v>1</v>
      </c>
      <c r="F47" s="22">
        <v>1</v>
      </c>
      <c r="G47" s="22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ht="15.75">
      <c r="A48" s="11"/>
      <c r="B48" s="80"/>
      <c r="C48" s="17" t="s">
        <v>13</v>
      </c>
      <c r="D48" s="17"/>
      <c r="E48" s="17">
        <v>120</v>
      </c>
      <c r="F48" s="21"/>
      <c r="G48" s="17">
        <v>150</v>
      </c>
      <c r="H48" s="11">
        <v>10.5</v>
      </c>
      <c r="I48" s="11">
        <v>11.9</v>
      </c>
      <c r="J48" s="11">
        <v>10.8</v>
      </c>
      <c r="K48" s="11">
        <v>13.4</v>
      </c>
      <c r="L48" s="11">
        <v>8</v>
      </c>
      <c r="M48" s="11">
        <v>12</v>
      </c>
      <c r="N48" s="11">
        <v>242</v>
      </c>
      <c r="O48" s="11">
        <v>282</v>
      </c>
      <c r="P48" s="11">
        <v>0.05</v>
      </c>
      <c r="Q48" s="11">
        <v>0.05</v>
      </c>
      <c r="R48" s="11">
        <v>0.3</v>
      </c>
      <c r="S48" s="11">
        <v>0.3</v>
      </c>
      <c r="T48" s="11">
        <v>4</v>
      </c>
      <c r="U48" s="11">
        <v>4</v>
      </c>
      <c r="V48" s="11">
        <v>0.04</v>
      </c>
      <c r="W48" s="11">
        <v>0.04</v>
      </c>
      <c r="X48" s="11">
        <v>4.7</v>
      </c>
      <c r="Y48" s="11">
        <v>4.7</v>
      </c>
      <c r="Z48" s="11">
        <v>80</v>
      </c>
      <c r="AA48" s="11">
        <v>110</v>
      </c>
      <c r="AB48" s="11">
        <v>120</v>
      </c>
      <c r="AC48" s="11">
        <v>130</v>
      </c>
      <c r="AD48" s="11">
        <v>35</v>
      </c>
      <c r="AE48" s="11">
        <v>35</v>
      </c>
      <c r="AF48" s="11">
        <v>90</v>
      </c>
      <c r="AG48" s="11">
        <v>100</v>
      </c>
      <c r="AH48" s="11">
        <v>22.8</v>
      </c>
      <c r="AI48" s="11">
        <v>22.8</v>
      </c>
      <c r="AJ48" s="11">
        <v>1.5</v>
      </c>
      <c r="AK48" s="11">
        <v>1.5</v>
      </c>
      <c r="AL48" s="11">
        <v>1.2E-2</v>
      </c>
      <c r="AM48" s="11">
        <v>0.02</v>
      </c>
      <c r="AN48" s="11">
        <v>1.2</v>
      </c>
      <c r="AO48" s="11">
        <v>1.6</v>
      </c>
    </row>
    <row r="49" spans="1:41" ht="15.75">
      <c r="A49" s="11"/>
      <c r="B49" s="80">
        <v>171</v>
      </c>
      <c r="C49" s="17" t="s">
        <v>197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15.75">
      <c r="A50" s="11"/>
      <c r="B50" s="80"/>
      <c r="C50" s="11" t="s">
        <v>198</v>
      </c>
      <c r="D50" s="25">
        <v>69</v>
      </c>
      <c r="E50" s="25">
        <v>69</v>
      </c>
      <c r="F50" s="25">
        <v>83</v>
      </c>
      <c r="G50" s="25">
        <v>83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ht="15.75">
      <c r="A51" s="11"/>
      <c r="B51" s="80"/>
      <c r="C51" s="11" t="s">
        <v>26</v>
      </c>
      <c r="D51" s="25">
        <v>1</v>
      </c>
      <c r="E51" s="25">
        <v>1</v>
      </c>
      <c r="F51" s="25">
        <v>2</v>
      </c>
      <c r="G51" s="25">
        <v>2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ht="15.75">
      <c r="A52" s="11"/>
      <c r="B52" s="80"/>
      <c r="C52" s="11" t="s">
        <v>20</v>
      </c>
      <c r="D52" s="25">
        <v>100</v>
      </c>
      <c r="E52" s="25">
        <v>100</v>
      </c>
      <c r="F52" s="25">
        <v>120</v>
      </c>
      <c r="G52" s="25">
        <v>120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75">
      <c r="A53" s="11"/>
      <c r="B53" s="80"/>
      <c r="C53" s="25" t="s">
        <v>22</v>
      </c>
      <c r="D53" s="25">
        <v>8</v>
      </c>
      <c r="E53" s="25">
        <v>8</v>
      </c>
      <c r="F53" s="25">
        <v>9</v>
      </c>
      <c r="G53" s="25">
        <v>9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5.75">
      <c r="A54" s="11"/>
      <c r="B54" s="80"/>
      <c r="C54" s="25" t="s">
        <v>13</v>
      </c>
      <c r="D54" s="25"/>
      <c r="E54" s="25">
        <v>150</v>
      </c>
      <c r="F54" s="25"/>
      <c r="G54" s="25">
        <v>180</v>
      </c>
      <c r="H54" s="25">
        <v>12.6</v>
      </c>
      <c r="I54" s="25">
        <v>16.7</v>
      </c>
      <c r="J54" s="25">
        <v>7.84</v>
      </c>
      <c r="K54" s="25">
        <v>7.9</v>
      </c>
      <c r="L54" s="25">
        <v>32</v>
      </c>
      <c r="M54" s="25">
        <v>47</v>
      </c>
      <c r="N54" s="25">
        <v>153</v>
      </c>
      <c r="O54" s="25">
        <v>190</v>
      </c>
      <c r="P54" s="25">
        <v>0.25</v>
      </c>
      <c r="Q54" s="25">
        <v>0.25</v>
      </c>
      <c r="R54" s="11">
        <v>0.26</v>
      </c>
      <c r="S54" s="11">
        <v>0.34</v>
      </c>
      <c r="T54" s="11"/>
      <c r="U54" s="11"/>
      <c r="V54" s="11"/>
      <c r="W54" s="11"/>
      <c r="X54" s="25"/>
      <c r="Y54" s="25"/>
      <c r="Z54" s="25">
        <v>70</v>
      </c>
      <c r="AA54" s="25">
        <v>90</v>
      </c>
      <c r="AB54" s="25">
        <v>79</v>
      </c>
      <c r="AC54" s="25">
        <v>89</v>
      </c>
      <c r="AD54" s="25">
        <v>210.1</v>
      </c>
      <c r="AE54" s="25">
        <v>210.1</v>
      </c>
      <c r="AF54" s="25">
        <v>200</v>
      </c>
      <c r="AG54" s="25">
        <v>250</v>
      </c>
      <c r="AH54" s="25">
        <v>4.8</v>
      </c>
      <c r="AI54" s="25">
        <v>4.8</v>
      </c>
      <c r="AJ54" s="11"/>
      <c r="AK54" s="11"/>
      <c r="AL54" s="11"/>
      <c r="AM54" s="11"/>
      <c r="AN54" s="11"/>
      <c r="AO54" s="11"/>
    </row>
    <row r="55" spans="1:41" ht="15.75">
      <c r="A55" s="11"/>
      <c r="B55" s="86">
        <v>348</v>
      </c>
      <c r="C55" s="61" t="s">
        <v>131</v>
      </c>
      <c r="D55" s="18"/>
      <c r="E55" s="20"/>
      <c r="F55" s="20"/>
      <c r="G55" s="20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1"/>
      <c r="AM55" s="11"/>
      <c r="AN55" s="11"/>
      <c r="AO55" s="11"/>
    </row>
    <row r="56" spans="1:41" ht="15.75">
      <c r="A56" s="11"/>
      <c r="B56" s="86"/>
      <c r="C56" s="18" t="s">
        <v>132</v>
      </c>
      <c r="D56" s="100">
        <v>20</v>
      </c>
      <c r="E56" s="100">
        <v>32</v>
      </c>
      <c r="F56" s="100">
        <v>20</v>
      </c>
      <c r="G56" s="100">
        <v>32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75">
      <c r="A57" s="11"/>
      <c r="B57" s="86"/>
      <c r="C57" s="18" t="s">
        <v>21</v>
      </c>
      <c r="D57" s="100">
        <v>20</v>
      </c>
      <c r="E57" s="100">
        <v>20</v>
      </c>
      <c r="F57" s="100">
        <v>20</v>
      </c>
      <c r="G57" s="100">
        <v>20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1"/>
      <c r="AM57" s="11"/>
      <c r="AN57" s="11"/>
      <c r="AO57" s="11"/>
    </row>
    <row r="58" spans="1:41" ht="15.75">
      <c r="A58" s="11"/>
      <c r="B58" s="86"/>
      <c r="C58" s="18" t="s">
        <v>20</v>
      </c>
      <c r="D58" s="100">
        <v>203</v>
      </c>
      <c r="E58" s="100">
        <v>203</v>
      </c>
      <c r="F58" s="100">
        <v>203</v>
      </c>
      <c r="G58" s="100">
        <v>203</v>
      </c>
      <c r="H58" s="18"/>
      <c r="I58" s="18"/>
      <c r="J58" s="18"/>
      <c r="K58" s="18"/>
      <c r="L58" s="18"/>
      <c r="M58" s="18"/>
      <c r="N58" s="100"/>
      <c r="O58" s="100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1"/>
      <c r="AM58" s="11"/>
      <c r="AN58" s="11"/>
      <c r="AO58" s="11"/>
    </row>
    <row r="59" spans="1:41" ht="15.75">
      <c r="A59" s="11"/>
      <c r="B59" s="86"/>
      <c r="C59" s="18" t="s">
        <v>97</v>
      </c>
      <c r="D59" s="18"/>
      <c r="E59" s="20">
        <v>200</v>
      </c>
      <c r="F59" s="20"/>
      <c r="G59" s="20">
        <v>200</v>
      </c>
      <c r="H59" s="18">
        <v>0.2</v>
      </c>
      <c r="I59" s="18">
        <v>0.2</v>
      </c>
      <c r="J59" s="18">
        <v>0.1</v>
      </c>
      <c r="K59" s="18">
        <v>0.1</v>
      </c>
      <c r="L59" s="18">
        <v>38.200000000000003</v>
      </c>
      <c r="M59" s="18">
        <v>38.200000000000003</v>
      </c>
      <c r="N59" s="100">
        <v>98</v>
      </c>
      <c r="O59" s="100">
        <v>98</v>
      </c>
      <c r="P59" s="18">
        <v>0.01</v>
      </c>
      <c r="Q59" s="18">
        <v>0.01</v>
      </c>
      <c r="R59" s="18"/>
      <c r="S59" s="18"/>
      <c r="T59" s="18"/>
      <c r="U59" s="18"/>
      <c r="V59" s="18"/>
      <c r="W59" s="18"/>
      <c r="X59" s="18">
        <v>2.1</v>
      </c>
      <c r="Y59" s="18">
        <v>2.1</v>
      </c>
      <c r="Z59" s="18"/>
      <c r="AA59" s="18"/>
      <c r="AB59" s="18">
        <v>80</v>
      </c>
      <c r="AC59" s="18">
        <v>80</v>
      </c>
      <c r="AD59" s="18">
        <v>11</v>
      </c>
      <c r="AE59" s="18">
        <v>11</v>
      </c>
      <c r="AF59" s="18">
        <v>8</v>
      </c>
      <c r="AG59" s="18">
        <v>8</v>
      </c>
      <c r="AH59" s="18">
        <v>7</v>
      </c>
      <c r="AI59" s="18">
        <v>7</v>
      </c>
      <c r="AJ59" s="18">
        <v>0.7</v>
      </c>
      <c r="AK59" s="18">
        <v>0.7</v>
      </c>
      <c r="AL59" s="11"/>
      <c r="AM59" s="11"/>
      <c r="AN59" s="11"/>
      <c r="AO59" s="11"/>
    </row>
    <row r="60" spans="1:41" ht="15.75">
      <c r="A60" s="11"/>
      <c r="B60" s="86"/>
      <c r="C60" s="17" t="s">
        <v>112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/>
      <c r="O60" s="100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1"/>
      <c r="AM60" s="11"/>
      <c r="AN60" s="11"/>
      <c r="AO60" s="11"/>
    </row>
    <row r="61" spans="1:41" ht="15.75">
      <c r="A61" s="11"/>
      <c r="B61" s="86"/>
      <c r="C61" s="17" t="s">
        <v>85</v>
      </c>
      <c r="D61" s="11">
        <v>60</v>
      </c>
      <c r="E61" s="17">
        <v>60</v>
      </c>
      <c r="F61" s="11">
        <v>60</v>
      </c>
      <c r="G61" s="17">
        <v>60</v>
      </c>
      <c r="H61" s="18">
        <v>2.2999999999999998</v>
      </c>
      <c r="I61" s="18">
        <v>2.2999999999999998</v>
      </c>
      <c r="J61" s="18">
        <v>0.24</v>
      </c>
      <c r="K61" s="18">
        <v>0.24</v>
      </c>
      <c r="L61" s="18">
        <v>14.8</v>
      </c>
      <c r="M61" s="18">
        <v>14.8</v>
      </c>
      <c r="N61" s="100">
        <v>71</v>
      </c>
      <c r="O61" s="100">
        <v>71</v>
      </c>
      <c r="P61" s="18">
        <v>0.06</v>
      </c>
      <c r="Q61" s="18">
        <v>0.06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>
        <v>0.6</v>
      </c>
      <c r="AC61" s="18">
        <v>0.6</v>
      </c>
      <c r="AD61" s="18">
        <v>12</v>
      </c>
      <c r="AE61" s="18">
        <v>12</v>
      </c>
      <c r="AF61" s="18">
        <v>39</v>
      </c>
      <c r="AG61" s="18">
        <v>39</v>
      </c>
      <c r="AH61" s="18">
        <v>8.4</v>
      </c>
      <c r="AI61" s="18">
        <v>8.4</v>
      </c>
      <c r="AJ61" s="18">
        <v>0.6</v>
      </c>
      <c r="AK61" s="18">
        <v>0.6</v>
      </c>
      <c r="AL61" s="11"/>
      <c r="AM61" s="11"/>
      <c r="AN61" s="11"/>
      <c r="AO61" s="11"/>
    </row>
    <row r="62" spans="1:41" ht="15.75">
      <c r="A62" s="11"/>
      <c r="B62" s="80"/>
      <c r="C62" s="17" t="s">
        <v>113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00"/>
      <c r="O62" s="100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1"/>
      <c r="AM62" s="11"/>
      <c r="AN62" s="11"/>
      <c r="AO62" s="11"/>
    </row>
    <row r="63" spans="1:41" ht="15.75">
      <c r="A63" s="11"/>
      <c r="B63" s="80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4</v>
      </c>
      <c r="I63" s="18">
        <v>4</v>
      </c>
      <c r="J63" s="18">
        <v>0.7</v>
      </c>
      <c r="K63" s="18">
        <v>0.7</v>
      </c>
      <c r="L63" s="18">
        <v>20</v>
      </c>
      <c r="M63" s="18">
        <v>20</v>
      </c>
      <c r="N63" s="100">
        <v>104</v>
      </c>
      <c r="O63" s="100">
        <v>104</v>
      </c>
      <c r="P63" s="18">
        <v>0.05</v>
      </c>
      <c r="Q63" s="18">
        <v>0.05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10.5</v>
      </c>
      <c r="AE63" s="18">
        <v>10.5</v>
      </c>
      <c r="AF63" s="18">
        <v>47</v>
      </c>
      <c r="AG63" s="18">
        <v>47</v>
      </c>
      <c r="AH63" s="18">
        <v>14</v>
      </c>
      <c r="AI63" s="18">
        <v>14</v>
      </c>
      <c r="AJ63" s="18">
        <v>1.2</v>
      </c>
      <c r="AK63" s="18">
        <v>1.2</v>
      </c>
      <c r="AL63" s="11"/>
      <c r="AM63" s="11"/>
      <c r="AN63" s="11"/>
      <c r="AO63" s="11"/>
    </row>
    <row r="64" spans="1:41" ht="15.75">
      <c r="A64" s="11"/>
      <c r="B64" s="80"/>
      <c r="C64" s="17" t="s">
        <v>199</v>
      </c>
      <c r="D64" s="17"/>
      <c r="E64" s="17">
        <v>250</v>
      </c>
      <c r="F64" s="17"/>
      <c r="G64" s="17">
        <v>250</v>
      </c>
      <c r="H64" s="11">
        <v>0.92</v>
      </c>
      <c r="I64" s="11">
        <v>0.92</v>
      </c>
      <c r="J64" s="11">
        <v>0.7</v>
      </c>
      <c r="K64" s="11">
        <v>0.7</v>
      </c>
      <c r="L64" s="11">
        <v>22.5</v>
      </c>
      <c r="M64" s="11">
        <v>22.5</v>
      </c>
      <c r="N64" s="100">
        <v>100</v>
      </c>
      <c r="O64" s="100">
        <v>100</v>
      </c>
      <c r="P64" s="11">
        <v>5.3999999999999999E-2</v>
      </c>
      <c r="Q64" s="11">
        <v>5.3999999999999999E-2</v>
      </c>
      <c r="R64" s="11">
        <v>0.1</v>
      </c>
      <c r="S64" s="11">
        <v>0.1</v>
      </c>
      <c r="T64" s="11"/>
      <c r="U64" s="11"/>
      <c r="V64" s="11"/>
      <c r="W64" s="11"/>
      <c r="X64" s="11">
        <v>15</v>
      </c>
      <c r="Y64" s="11">
        <v>18</v>
      </c>
      <c r="Z64" s="11"/>
      <c r="AA64" s="11"/>
      <c r="AB64" s="11">
        <v>0.36</v>
      </c>
      <c r="AC64" s="11">
        <v>0.36</v>
      </c>
      <c r="AD64" s="11">
        <v>29</v>
      </c>
      <c r="AE64" s="11">
        <v>29</v>
      </c>
      <c r="AF64" s="11">
        <v>19.8</v>
      </c>
      <c r="AG64" s="11">
        <v>19.8</v>
      </c>
      <c r="AH64" s="11">
        <v>16.2</v>
      </c>
      <c r="AI64" s="11">
        <v>16.2</v>
      </c>
      <c r="AJ64" s="11">
        <v>0.96</v>
      </c>
      <c r="AK64" s="11">
        <v>0.96</v>
      </c>
      <c r="AL64" s="11">
        <v>8.9999999999999993E-3</v>
      </c>
      <c r="AM64" s="11">
        <v>1.4999999999999999E-2</v>
      </c>
      <c r="AN64" s="11">
        <v>0.7</v>
      </c>
      <c r="AO64" s="11">
        <v>0.7</v>
      </c>
    </row>
    <row r="65" spans="1:41" ht="15.75">
      <c r="A65" s="11"/>
      <c r="B65" s="80"/>
      <c r="C65" s="17" t="s">
        <v>171</v>
      </c>
      <c r="D65" s="11"/>
      <c r="E65" s="17"/>
      <c r="F65" s="11"/>
      <c r="G65" s="17"/>
      <c r="H65" s="18"/>
      <c r="I65" s="18"/>
      <c r="J65" s="18"/>
      <c r="K65" s="18"/>
      <c r="L65" s="18"/>
      <c r="M65" s="18"/>
      <c r="N65" s="100">
        <f>SUM(N27:N64)</f>
        <v>913</v>
      </c>
      <c r="O65" s="100">
        <f>SUM(O27:O64)</f>
        <v>1042</v>
      </c>
      <c r="P65" s="18">
        <v>0.48</v>
      </c>
      <c r="Q65" s="18">
        <v>0.56000000000000005</v>
      </c>
      <c r="R65" s="18">
        <f t="shared" ref="R65:AO65" si="1">SUM(R27:R63)</f>
        <v>0.56000000000000005</v>
      </c>
      <c r="S65" s="18">
        <f t="shared" si="1"/>
        <v>0.64</v>
      </c>
      <c r="T65" s="18">
        <f t="shared" si="1"/>
        <v>4</v>
      </c>
      <c r="U65" s="18">
        <f t="shared" si="1"/>
        <v>4</v>
      </c>
      <c r="V65" s="18">
        <f t="shared" si="1"/>
        <v>0.04</v>
      </c>
      <c r="W65" s="18">
        <f t="shared" si="1"/>
        <v>0.04</v>
      </c>
      <c r="X65" s="18">
        <v>24</v>
      </c>
      <c r="Y65" s="18">
        <v>28</v>
      </c>
      <c r="Z65" s="100">
        <f t="shared" si="1"/>
        <v>280</v>
      </c>
      <c r="AA65" s="100">
        <f t="shared" si="1"/>
        <v>360</v>
      </c>
      <c r="AB65" s="100">
        <f t="shared" si="1"/>
        <v>439.6</v>
      </c>
      <c r="AC65" s="100">
        <f t="shared" si="1"/>
        <v>479.6</v>
      </c>
      <c r="AD65" s="100">
        <v>440</v>
      </c>
      <c r="AE65" s="100">
        <v>480</v>
      </c>
      <c r="AF65" s="100">
        <v>440</v>
      </c>
      <c r="AG65" s="100">
        <v>480</v>
      </c>
      <c r="AH65" s="100">
        <v>100</v>
      </c>
      <c r="AI65" s="100">
        <v>120</v>
      </c>
      <c r="AJ65" s="112">
        <v>4.8</v>
      </c>
      <c r="AK65" s="112">
        <v>7.2</v>
      </c>
      <c r="AL65" s="18">
        <f t="shared" si="1"/>
        <v>1.2E-2</v>
      </c>
      <c r="AM65" s="18">
        <f t="shared" si="1"/>
        <v>0.02</v>
      </c>
      <c r="AN65" s="112">
        <f t="shared" si="1"/>
        <v>1.2</v>
      </c>
      <c r="AO65" s="112">
        <f t="shared" si="1"/>
        <v>1.6</v>
      </c>
    </row>
    <row r="66" spans="1:41" s="6" customFormat="1" ht="15.75">
      <c r="A66" s="11"/>
      <c r="B66" s="87"/>
      <c r="C66" s="83" t="s">
        <v>8</v>
      </c>
      <c r="D66" s="83"/>
      <c r="E66" s="83"/>
      <c r="F66" s="83"/>
      <c r="G66" s="83"/>
      <c r="H66" s="97">
        <f t="shared" ref="H66:M66" si="2">SUM(H7:H65)</f>
        <v>55.550000000000004</v>
      </c>
      <c r="I66" s="97">
        <f t="shared" si="2"/>
        <v>63.150000000000006</v>
      </c>
      <c r="J66" s="97">
        <f t="shared" si="2"/>
        <v>57.060000000000016</v>
      </c>
      <c r="K66" s="97">
        <f t="shared" si="2"/>
        <v>64.819999999999993</v>
      </c>
      <c r="L66" s="97">
        <f t="shared" si="2"/>
        <v>253.53000000000003</v>
      </c>
      <c r="M66" s="97">
        <f t="shared" si="2"/>
        <v>282.53000000000003</v>
      </c>
      <c r="N66" s="101">
        <v>1640</v>
      </c>
      <c r="O66" s="101">
        <v>1849</v>
      </c>
      <c r="P66" s="20">
        <v>0.9</v>
      </c>
      <c r="Q66" s="20">
        <v>1.01</v>
      </c>
      <c r="R66" s="20">
        <v>1.06</v>
      </c>
      <c r="S66" s="20">
        <v>1.2200000000000002</v>
      </c>
      <c r="T66" s="20">
        <v>8.16</v>
      </c>
      <c r="U66" s="20">
        <v>8.32</v>
      </c>
      <c r="V66" s="20">
        <v>0.14000000000000001</v>
      </c>
      <c r="W66" s="20">
        <v>0.14000000000000001</v>
      </c>
      <c r="X66" s="97">
        <v>46.16</v>
      </c>
      <c r="Y66" s="97">
        <v>53.16</v>
      </c>
      <c r="Z66" s="101">
        <v>490.04</v>
      </c>
      <c r="AA66" s="101">
        <v>640.04000000000008</v>
      </c>
      <c r="AB66" s="20">
        <v>777.39</v>
      </c>
      <c r="AC66" s="20">
        <v>857.69</v>
      </c>
      <c r="AD66" s="20">
        <v>781.5</v>
      </c>
      <c r="AE66" s="20">
        <v>851.5</v>
      </c>
      <c r="AF66" s="20">
        <v>780.94</v>
      </c>
      <c r="AG66" s="20">
        <v>841</v>
      </c>
      <c r="AH66" s="20">
        <v>183.20999999999998</v>
      </c>
      <c r="AI66" s="20">
        <v>237.41000000000003</v>
      </c>
      <c r="AJ66" s="20">
        <v>10</v>
      </c>
      <c r="AK66" s="20">
        <v>14</v>
      </c>
      <c r="AL66" s="20">
        <v>4.1999999999999996E-2</v>
      </c>
      <c r="AM66" s="20">
        <v>5.7999999999999996E-2</v>
      </c>
      <c r="AN66" s="20">
        <v>2.2400000000000002</v>
      </c>
      <c r="AO66" s="20">
        <v>3.0399999999999996</v>
      </c>
    </row>
    <row r="67" spans="1:41" ht="15.75">
      <c r="A67" s="30"/>
      <c r="B67" s="31"/>
      <c r="C67" s="173"/>
      <c r="D67" s="208" t="s">
        <v>17</v>
      </c>
      <c r="E67" s="208"/>
      <c r="F67" s="209" t="s">
        <v>185</v>
      </c>
      <c r="G67" s="209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41" ht="16.5" customHeight="1">
      <c r="A68" s="31"/>
      <c r="B68" s="31"/>
      <c r="C68" s="162" t="s">
        <v>43</v>
      </c>
      <c r="D68" s="210">
        <f>H66</f>
        <v>55.550000000000004</v>
      </c>
      <c r="E68" s="210"/>
      <c r="F68" s="210">
        <f>I66</f>
        <v>63.150000000000006</v>
      </c>
      <c r="G68" s="21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41" ht="15.75">
      <c r="A69" s="31"/>
      <c r="B69" s="31"/>
      <c r="C69" s="162" t="s">
        <v>44</v>
      </c>
      <c r="D69" s="210">
        <f>J66</f>
        <v>57.060000000000016</v>
      </c>
      <c r="E69" s="210"/>
      <c r="F69" s="210">
        <f>K66</f>
        <v>64.819999999999993</v>
      </c>
      <c r="G69" s="21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45</v>
      </c>
      <c r="D70" s="210">
        <v>270.60000000000002</v>
      </c>
      <c r="E70" s="210"/>
      <c r="F70" s="210">
        <v>299.7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162" t="s">
        <v>46</v>
      </c>
      <c r="D71" s="210">
        <f>N66</f>
        <v>1640</v>
      </c>
      <c r="E71" s="210"/>
      <c r="F71" s="210">
        <f>O66</f>
        <v>1849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22" t="s">
        <v>47</v>
      </c>
      <c r="D72" s="211">
        <f>P66</f>
        <v>0.9</v>
      </c>
      <c r="E72" s="211"/>
      <c r="F72" s="211">
        <f>Q66</f>
        <v>1.01</v>
      </c>
      <c r="G72" s="21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1" t="s">
        <v>176</v>
      </c>
      <c r="D73" s="211">
        <f>R66</f>
        <v>1.06</v>
      </c>
      <c r="E73" s="211"/>
      <c r="F73" s="211">
        <f>S66</f>
        <v>1.2200000000000002</v>
      </c>
      <c r="G73" s="21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161" t="s">
        <v>245</v>
      </c>
      <c r="D74" s="211">
        <f>T66</f>
        <v>8.16</v>
      </c>
      <c r="E74" s="211"/>
      <c r="F74" s="211">
        <f>U66</f>
        <v>8.32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161" t="s">
        <v>177</v>
      </c>
      <c r="D75" s="211">
        <f>V66</f>
        <v>0.14000000000000001</v>
      </c>
      <c r="E75" s="211"/>
      <c r="F75" s="211">
        <f>W66</f>
        <v>0.14000000000000001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22" t="s">
        <v>48</v>
      </c>
      <c r="D76" s="211">
        <f>X66</f>
        <v>46.16</v>
      </c>
      <c r="E76" s="211"/>
      <c r="F76" s="211">
        <f>Y66</f>
        <v>53.16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22" t="s">
        <v>248</v>
      </c>
      <c r="D77" s="211">
        <f>Z66</f>
        <v>490.04</v>
      </c>
      <c r="E77" s="211"/>
      <c r="F77" s="211">
        <f>AA66</f>
        <v>640.04000000000008</v>
      </c>
      <c r="G77" s="21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249</v>
      </c>
      <c r="D78" s="211">
        <f>AB66</f>
        <v>777.39</v>
      </c>
      <c r="E78" s="211"/>
      <c r="F78" s="211">
        <f>AC66</f>
        <v>857.69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49</v>
      </c>
      <c r="D79" s="211">
        <f>AD66</f>
        <v>781.5</v>
      </c>
      <c r="E79" s="211"/>
      <c r="F79" s="211">
        <f>AE66</f>
        <v>851.5</v>
      </c>
      <c r="G79" s="21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50</v>
      </c>
      <c r="D80" s="211">
        <f>AF66</f>
        <v>780.94</v>
      </c>
      <c r="E80" s="211"/>
      <c r="F80" s="211">
        <f>AG66</f>
        <v>841</v>
      </c>
      <c r="G80" s="21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1"/>
      <c r="B81" s="31"/>
      <c r="C81" s="22" t="s">
        <v>51</v>
      </c>
      <c r="D81" s="211">
        <f>AH66</f>
        <v>183.20999999999998</v>
      </c>
      <c r="E81" s="211"/>
      <c r="F81" s="211">
        <f>AI66</f>
        <v>237.41000000000003</v>
      </c>
      <c r="G81" s="21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31"/>
      <c r="C82" s="22" t="s">
        <v>52</v>
      </c>
      <c r="D82" s="211">
        <f>AJ66</f>
        <v>10</v>
      </c>
      <c r="E82" s="211"/>
      <c r="F82" s="211">
        <f>AK66</f>
        <v>14</v>
      </c>
      <c r="G82" s="21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246</v>
      </c>
      <c r="D83" s="212">
        <f>AL66</f>
        <v>4.1999999999999996E-2</v>
      </c>
      <c r="E83" s="212"/>
      <c r="F83" s="212">
        <f>AM66</f>
        <v>5.7999999999999996E-2</v>
      </c>
      <c r="G83" s="212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22" t="s">
        <v>247</v>
      </c>
      <c r="D84" s="211">
        <f>AN66</f>
        <v>2.2400000000000002</v>
      </c>
      <c r="E84" s="211"/>
      <c r="F84" s="211">
        <f>AO66</f>
        <v>3.0399999999999996</v>
      </c>
      <c r="G84" s="21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1"/>
      <c r="B85" s="31"/>
      <c r="C85" s="31"/>
      <c r="D85" s="31"/>
      <c r="E85" s="31"/>
      <c r="F85" s="31"/>
      <c r="G85" s="3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75">
      <c r="A87" s="3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</sheetData>
  <mergeCells count="36">
    <mergeCell ref="D83:E83"/>
    <mergeCell ref="F83:G83"/>
    <mergeCell ref="D84:E84"/>
    <mergeCell ref="F84:G84"/>
    <mergeCell ref="F78:G78"/>
    <mergeCell ref="F79:G79"/>
    <mergeCell ref="F80:G80"/>
    <mergeCell ref="F81:G81"/>
    <mergeCell ref="F82:G82"/>
    <mergeCell ref="D78:E78"/>
    <mergeCell ref="D79:E79"/>
    <mergeCell ref="D80:E80"/>
    <mergeCell ref="D81:E81"/>
    <mergeCell ref="D82:E82"/>
    <mergeCell ref="D72:E72"/>
    <mergeCell ref="F72:G72"/>
    <mergeCell ref="D76:E76"/>
    <mergeCell ref="F76:G76"/>
    <mergeCell ref="D77:E77"/>
    <mergeCell ref="F77:G77"/>
    <mergeCell ref="D73:E73"/>
    <mergeCell ref="D74:E74"/>
    <mergeCell ref="D75:E75"/>
    <mergeCell ref="F73:G73"/>
    <mergeCell ref="F74:G74"/>
    <mergeCell ref="F75:G75"/>
    <mergeCell ref="D71:E71"/>
    <mergeCell ref="F71:G71"/>
    <mergeCell ref="D67:E67"/>
    <mergeCell ref="F67:G67"/>
    <mergeCell ref="D68:E68"/>
    <mergeCell ref="F68:G68"/>
    <mergeCell ref="D69:E69"/>
    <mergeCell ref="F69:G69"/>
    <mergeCell ref="D70:E70"/>
    <mergeCell ref="F70:G70"/>
  </mergeCells>
  <printOptions horizontalCentered="1"/>
  <pageMargins left="0.11811023622047245" right="0.11811023622047245" top="0.59055118110236227" bottom="0.59055118110236227" header="0" footer="0"/>
  <pageSetup paperSize="9" scale="4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O89"/>
  <sheetViews>
    <sheetView zoomScale="70" zoomScaleNormal="70" workbookViewId="0">
      <pane ySplit="3" topLeftCell="A4" activePane="bottomLeft" state="frozen"/>
      <selection activeCell="G36" sqref="G36"/>
      <selection pane="bottomLeft" activeCell="J75" sqref="J75"/>
    </sheetView>
  </sheetViews>
  <sheetFormatPr defaultColWidth="9.140625" defaultRowHeight="15"/>
  <cols>
    <col min="1" max="1" width="7.85546875" style="9" customWidth="1"/>
    <col min="2" max="2" width="8" style="9" customWidth="1"/>
    <col min="3" max="3" width="29.42578125" style="9" customWidth="1"/>
    <col min="4" max="4" width="13" style="9" customWidth="1"/>
    <col min="5" max="5" width="9.42578125" style="9" customWidth="1"/>
    <col min="6" max="6" width="8" style="9" customWidth="1"/>
    <col min="7" max="13" width="7.7109375" style="9" customWidth="1"/>
    <col min="14" max="14" width="10.140625" style="9" customWidth="1"/>
    <col min="15" max="15" width="11.140625" style="9" customWidth="1"/>
    <col min="16" max="26" width="7.7109375" style="9" customWidth="1"/>
    <col min="27" max="27" width="9.5703125" style="9" customWidth="1"/>
    <col min="28" max="28" width="9" style="9" customWidth="1"/>
    <col min="29" max="29" width="9.140625" style="9" customWidth="1"/>
    <col min="30" max="30" width="9.7109375" style="9" customWidth="1"/>
    <col min="31" max="31" width="9.28515625" style="9" customWidth="1"/>
    <col min="32" max="32" width="10.7109375" style="9" customWidth="1"/>
    <col min="33" max="33" width="9.5703125" style="9" customWidth="1"/>
    <col min="34" max="38" width="7.7109375" style="9" customWidth="1"/>
    <col min="39" max="16384" width="9.140625" style="9"/>
  </cols>
  <sheetData>
    <row r="2" spans="1:41" ht="15.75">
      <c r="A2" s="39"/>
      <c r="B2" s="40"/>
      <c r="C2" s="201" t="s">
        <v>12</v>
      </c>
      <c r="D2" s="41" t="s">
        <v>17</v>
      </c>
      <c r="E2" s="42"/>
      <c r="F2" s="41" t="s">
        <v>185</v>
      </c>
      <c r="G2" s="42"/>
      <c r="H2" s="42"/>
      <c r="I2" s="42"/>
      <c r="J2" s="42"/>
      <c r="K2" s="42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77"/>
      <c r="AM2" s="77"/>
      <c r="AN2" s="77"/>
      <c r="AO2" s="77"/>
    </row>
    <row r="3" spans="1:41" ht="15.75">
      <c r="A3" s="39"/>
      <c r="B3" s="39"/>
      <c r="C3" s="202"/>
      <c r="D3" s="43" t="s">
        <v>14</v>
      </c>
      <c r="E3" s="44" t="s">
        <v>15</v>
      </c>
      <c r="F3" s="43" t="s">
        <v>14</v>
      </c>
      <c r="G3" s="43" t="s">
        <v>15</v>
      </c>
      <c r="H3" s="43" t="s">
        <v>0</v>
      </c>
      <c r="I3" s="43" t="s">
        <v>0</v>
      </c>
      <c r="J3" s="39" t="s">
        <v>1</v>
      </c>
      <c r="K3" s="39" t="s">
        <v>1</v>
      </c>
      <c r="L3" s="39" t="s">
        <v>2</v>
      </c>
      <c r="M3" s="39" t="s">
        <v>2</v>
      </c>
      <c r="N3" s="39" t="s">
        <v>16</v>
      </c>
      <c r="O3" s="39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39" t="s">
        <v>34</v>
      </c>
      <c r="B4" s="39" t="s">
        <v>34</v>
      </c>
      <c r="C4" s="45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150"/>
      <c r="AM4" s="150"/>
      <c r="AN4" s="150"/>
      <c r="AO4" s="150"/>
    </row>
    <row r="5" spans="1:41" ht="30">
      <c r="A5" s="39"/>
      <c r="B5" s="91">
        <v>204</v>
      </c>
      <c r="C5" s="126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7"/>
      <c r="AM5" s="77"/>
      <c r="AN5" s="77"/>
      <c r="AO5" s="77"/>
    </row>
    <row r="6" spans="1:41" ht="15.75">
      <c r="A6" s="39"/>
      <c r="B6" s="92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7"/>
      <c r="AM6" s="77"/>
      <c r="AN6" s="77"/>
      <c r="AO6" s="77"/>
    </row>
    <row r="7" spans="1:41" ht="15.75">
      <c r="A7" s="39"/>
      <c r="B7" s="92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7"/>
      <c r="AM7" s="77"/>
      <c r="AN7" s="77"/>
      <c r="AO7" s="77"/>
    </row>
    <row r="8" spans="1:41" ht="15.75">
      <c r="A8" s="39"/>
      <c r="B8" s="92"/>
      <c r="C8" s="11" t="s">
        <v>200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7"/>
      <c r="AM8" s="77"/>
      <c r="AN8" s="77"/>
      <c r="AO8" s="77"/>
    </row>
    <row r="9" spans="1:41" ht="15.75">
      <c r="A9" s="39"/>
      <c r="B9" s="92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7"/>
      <c r="AM9" s="77"/>
      <c r="AN9" s="77"/>
      <c r="AO9" s="77"/>
    </row>
    <row r="10" spans="1:41" ht="15.75">
      <c r="A10" s="39"/>
      <c r="B10" s="92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7"/>
      <c r="AM10" s="77"/>
      <c r="AN10" s="77"/>
      <c r="AO10" s="77"/>
    </row>
    <row r="11" spans="1:41" ht="15.75">
      <c r="A11" s="39"/>
      <c r="B11" s="92"/>
      <c r="C11" s="76" t="s">
        <v>35</v>
      </c>
      <c r="D11" s="100"/>
      <c r="E11" s="101">
        <v>150</v>
      </c>
      <c r="F11" s="100"/>
      <c r="G11" s="101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31.5">
      <c r="A12" s="39"/>
      <c r="B12" s="80">
        <v>3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39"/>
      <c r="B13" s="80"/>
      <c r="C13" s="11" t="s">
        <v>53</v>
      </c>
      <c r="D13" s="11">
        <v>16</v>
      </c>
      <c r="E13" s="11">
        <v>15</v>
      </c>
      <c r="F13" s="11">
        <v>16</v>
      </c>
      <c r="G13" s="11">
        <v>15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39"/>
      <c r="B14" s="80"/>
      <c r="C14" s="11" t="s">
        <v>22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39"/>
      <c r="B15" s="80"/>
      <c r="C15" s="11" t="s">
        <v>109</v>
      </c>
      <c r="D15" s="11">
        <v>30</v>
      </c>
      <c r="E15" s="11">
        <v>30</v>
      </c>
      <c r="F15" s="11">
        <v>30</v>
      </c>
      <c r="G15" s="11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77"/>
      <c r="AM15" s="77"/>
      <c r="AN15" s="77"/>
      <c r="AO15" s="77"/>
    </row>
    <row r="16" spans="1:41" ht="15.75">
      <c r="A16" s="39"/>
      <c r="B16" s="80"/>
      <c r="C16" s="17" t="s">
        <v>13</v>
      </c>
      <c r="D16" s="17"/>
      <c r="E16" s="17">
        <v>55</v>
      </c>
      <c r="F16" s="17"/>
      <c r="G16" s="17">
        <v>55</v>
      </c>
      <c r="H16" s="17">
        <v>6.68</v>
      </c>
      <c r="I16" s="17">
        <v>6.68</v>
      </c>
      <c r="J16" s="17">
        <v>8.4499999999999993</v>
      </c>
      <c r="K16" s="17">
        <v>8.4499999999999993</v>
      </c>
      <c r="L16" s="17">
        <v>19.39</v>
      </c>
      <c r="M16" s="17">
        <v>19.39</v>
      </c>
      <c r="N16" s="17">
        <v>180</v>
      </c>
      <c r="O16" s="17">
        <v>180</v>
      </c>
      <c r="P16" s="20">
        <v>0.03</v>
      </c>
      <c r="Q16" s="20">
        <v>0.03</v>
      </c>
      <c r="R16" s="20">
        <v>0.12</v>
      </c>
      <c r="S16" s="20">
        <v>0.12</v>
      </c>
      <c r="T16" s="20">
        <v>3</v>
      </c>
      <c r="U16" s="20">
        <v>3</v>
      </c>
      <c r="V16" s="20"/>
      <c r="W16" s="20"/>
      <c r="X16" s="20"/>
      <c r="Y16" s="20"/>
      <c r="Z16" s="20">
        <v>40</v>
      </c>
      <c r="AA16" s="20">
        <v>40</v>
      </c>
      <c r="AB16" s="20">
        <v>0.3</v>
      </c>
      <c r="AC16" s="20">
        <v>0.3</v>
      </c>
      <c r="AD16" s="20">
        <v>6</v>
      </c>
      <c r="AE16" s="20">
        <v>6</v>
      </c>
      <c r="AF16" s="20">
        <v>19.5</v>
      </c>
      <c r="AG16" s="20">
        <v>19.5</v>
      </c>
      <c r="AH16" s="20">
        <v>4.2</v>
      </c>
      <c r="AI16" s="20">
        <v>4.2</v>
      </c>
      <c r="AJ16" s="20">
        <v>0.33</v>
      </c>
      <c r="AK16" s="20">
        <v>0.33</v>
      </c>
      <c r="AL16" s="77"/>
      <c r="AM16" s="77"/>
      <c r="AN16" s="77"/>
      <c r="AO16" s="77"/>
    </row>
    <row r="17" spans="1:41" ht="15.75">
      <c r="A17" s="39"/>
      <c r="B17" s="86"/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100"/>
      <c r="O17" s="100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7"/>
      <c r="AM17" s="77"/>
      <c r="AN17" s="77"/>
      <c r="AO17" s="77"/>
    </row>
    <row r="18" spans="1:41" ht="15.75">
      <c r="A18" s="39"/>
      <c r="B18" s="86"/>
      <c r="C18" s="17" t="s">
        <v>85</v>
      </c>
      <c r="D18" s="11"/>
      <c r="E18" s="17"/>
      <c r="F18" s="11">
        <v>50</v>
      </c>
      <c r="G18" s="17">
        <v>50</v>
      </c>
      <c r="H18" s="18"/>
      <c r="I18" s="18">
        <v>2</v>
      </c>
      <c r="J18" s="18"/>
      <c r="K18" s="18">
        <v>0.3</v>
      </c>
      <c r="L18" s="18"/>
      <c r="M18" s="18">
        <v>10</v>
      </c>
      <c r="N18" s="100"/>
      <c r="O18" s="100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7"/>
      <c r="AM18" s="77"/>
      <c r="AN18" s="77"/>
      <c r="AO18" s="77"/>
    </row>
    <row r="19" spans="1:41" ht="15.75">
      <c r="A19" s="39"/>
      <c r="B19" s="90">
        <v>376</v>
      </c>
      <c r="C19" s="17" t="s">
        <v>99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39"/>
      <c r="B20" s="88"/>
      <c r="C20" s="11" t="s">
        <v>100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39"/>
      <c r="B21" s="80"/>
      <c r="C21" s="11" t="s">
        <v>101</v>
      </c>
      <c r="D21" s="11">
        <v>15</v>
      </c>
      <c r="E21" s="11">
        <v>15</v>
      </c>
      <c r="F21" s="11">
        <v>15</v>
      </c>
      <c r="G21" s="11">
        <v>15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39"/>
      <c r="B22" s="80"/>
      <c r="C22" s="11" t="s">
        <v>78</v>
      </c>
      <c r="D22" s="11">
        <v>150</v>
      </c>
      <c r="E22" s="11">
        <v>150</v>
      </c>
      <c r="F22" s="11">
        <v>150</v>
      </c>
      <c r="G22" s="11">
        <v>150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39"/>
      <c r="B23" s="80"/>
      <c r="C23" s="11" t="s">
        <v>73</v>
      </c>
      <c r="D23" s="11">
        <v>67</v>
      </c>
      <c r="E23" s="11">
        <v>67</v>
      </c>
      <c r="F23" s="11">
        <v>67</v>
      </c>
      <c r="G23" s="11">
        <v>67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7"/>
      <c r="AM23" s="77"/>
      <c r="AN23" s="77"/>
      <c r="AO23" s="77"/>
    </row>
    <row r="24" spans="1:41" ht="15.75">
      <c r="A24" s="39"/>
      <c r="B24" s="80"/>
      <c r="C24" s="17" t="s">
        <v>97</v>
      </c>
      <c r="D24" s="17"/>
      <c r="E24" s="17">
        <v>200</v>
      </c>
      <c r="F24" s="17"/>
      <c r="G24" s="17">
        <v>200</v>
      </c>
      <c r="H24" s="17">
        <v>1.5</v>
      </c>
      <c r="I24" s="17">
        <v>1.5</v>
      </c>
      <c r="J24" s="17">
        <v>1.3</v>
      </c>
      <c r="K24" s="17">
        <v>1.3</v>
      </c>
      <c r="L24" s="17">
        <v>15.9</v>
      </c>
      <c r="M24" s="17">
        <v>15.9</v>
      </c>
      <c r="N24" s="17">
        <v>101</v>
      </c>
      <c r="O24" s="17">
        <v>101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7"/>
      <c r="AM24" s="77"/>
      <c r="AN24" s="77"/>
      <c r="AO24" s="77"/>
    </row>
    <row r="25" spans="1:41" ht="15.75">
      <c r="A25" s="39"/>
      <c r="B25" s="80"/>
      <c r="C25" s="17" t="s">
        <v>234</v>
      </c>
      <c r="D25" s="17">
        <v>100</v>
      </c>
      <c r="E25" s="17">
        <v>100</v>
      </c>
      <c r="F25" s="17">
        <v>100</v>
      </c>
      <c r="G25" s="17">
        <v>100</v>
      </c>
      <c r="H25" s="17">
        <v>5.4</v>
      </c>
      <c r="I25" s="17">
        <v>5.4</v>
      </c>
      <c r="J25" s="17">
        <v>10</v>
      </c>
      <c r="K25" s="17">
        <v>10</v>
      </c>
      <c r="L25" s="17">
        <v>20</v>
      </c>
      <c r="M25" s="17">
        <v>20</v>
      </c>
      <c r="N25" s="17">
        <v>170</v>
      </c>
      <c r="O25" s="17">
        <v>170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77"/>
      <c r="AM25" s="77"/>
      <c r="AN25" s="77"/>
      <c r="AO25" s="77"/>
    </row>
    <row r="26" spans="1:41" ht="15.75">
      <c r="A26" s="39"/>
      <c r="B26" s="92"/>
      <c r="C26" s="50" t="s">
        <v>171</v>
      </c>
      <c r="D26" s="39"/>
      <c r="E26" s="50"/>
      <c r="F26" s="39"/>
      <c r="G26" s="50"/>
      <c r="H26" s="39"/>
      <c r="I26" s="39"/>
      <c r="J26" s="39"/>
      <c r="K26" s="39"/>
      <c r="L26" s="39"/>
      <c r="M26" s="39"/>
      <c r="N26" s="105">
        <f>SUM(N5:N25)</f>
        <v>687</v>
      </c>
      <c r="O26" s="105">
        <f>SUM(O5:O25)</f>
        <v>792</v>
      </c>
      <c r="P26" s="48">
        <f t="shared" ref="P26:AO26" si="0">SUM(P5:P25)</f>
        <v>0.36999999999999994</v>
      </c>
      <c r="Q26" s="48">
        <f t="shared" si="0"/>
        <v>0.42</v>
      </c>
      <c r="R26" s="48">
        <f t="shared" si="0"/>
        <v>0.42</v>
      </c>
      <c r="S26" s="48">
        <f t="shared" si="0"/>
        <v>0.48</v>
      </c>
      <c r="T26" s="145">
        <f t="shared" si="0"/>
        <v>3</v>
      </c>
      <c r="U26" s="145">
        <f t="shared" si="0"/>
        <v>3</v>
      </c>
      <c r="V26" s="48">
        <f t="shared" si="0"/>
        <v>0.03</v>
      </c>
      <c r="W26" s="48">
        <f t="shared" si="0"/>
        <v>0.03</v>
      </c>
      <c r="X26" s="145">
        <f t="shared" si="0"/>
        <v>18.100000000000001</v>
      </c>
      <c r="Y26" s="105">
        <f t="shared" si="0"/>
        <v>21.3</v>
      </c>
      <c r="Z26" s="105">
        <f t="shared" si="0"/>
        <v>210.01</v>
      </c>
      <c r="AA26" s="105">
        <f t="shared" si="0"/>
        <v>270.01</v>
      </c>
      <c r="AB26" s="105">
        <f t="shared" si="0"/>
        <v>330.3</v>
      </c>
      <c r="AC26" s="105">
        <f t="shared" si="0"/>
        <v>360.3</v>
      </c>
      <c r="AD26" s="105">
        <f t="shared" si="0"/>
        <v>330</v>
      </c>
      <c r="AE26" s="105">
        <f t="shared" si="0"/>
        <v>359.5</v>
      </c>
      <c r="AF26" s="105">
        <f t="shared" si="0"/>
        <v>329.5</v>
      </c>
      <c r="AG26" s="105">
        <f t="shared" si="0"/>
        <v>359.5</v>
      </c>
      <c r="AH26" s="105">
        <f t="shared" si="0"/>
        <v>77.2</v>
      </c>
      <c r="AI26" s="105">
        <f t="shared" si="0"/>
        <v>90.2</v>
      </c>
      <c r="AJ26" s="145">
        <f t="shared" si="0"/>
        <v>3.63</v>
      </c>
      <c r="AK26" s="145">
        <f t="shared" si="0"/>
        <v>5.53</v>
      </c>
      <c r="AL26" s="146">
        <f t="shared" si="0"/>
        <v>8.9999999999999993E-3</v>
      </c>
      <c r="AM26" s="146">
        <f t="shared" si="0"/>
        <v>1.4999999999999999E-2</v>
      </c>
      <c r="AN26" s="145">
        <f t="shared" si="0"/>
        <v>0.9</v>
      </c>
      <c r="AO26" s="145">
        <f t="shared" si="0"/>
        <v>1.2</v>
      </c>
    </row>
    <row r="27" spans="1:41" ht="15.75">
      <c r="A27" s="39"/>
      <c r="B27" s="92"/>
      <c r="C27" s="51" t="s">
        <v>29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150"/>
      <c r="AM27" s="150"/>
      <c r="AN27" s="150"/>
      <c r="AO27" s="150"/>
    </row>
    <row r="28" spans="1:41" ht="30">
      <c r="A28" s="39"/>
      <c r="B28" s="94">
        <v>20</v>
      </c>
      <c r="C28" s="75" t="s">
        <v>162</v>
      </c>
      <c r="D28" s="39"/>
      <c r="E28" s="50"/>
      <c r="F28" s="39"/>
      <c r="G28" s="50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77"/>
      <c r="AM28" s="77"/>
      <c r="AN28" s="77"/>
      <c r="AO28" s="77"/>
    </row>
    <row r="29" spans="1:41" ht="15.75">
      <c r="A29" s="39"/>
      <c r="B29" s="93"/>
      <c r="C29" s="78" t="s">
        <v>61</v>
      </c>
      <c r="D29" s="39">
        <v>96</v>
      </c>
      <c r="E29" s="39">
        <v>76</v>
      </c>
      <c r="F29" s="39">
        <v>120</v>
      </c>
      <c r="G29" s="39">
        <v>95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77"/>
      <c r="AM29" s="77"/>
      <c r="AN29" s="77"/>
      <c r="AO29" s="77"/>
    </row>
    <row r="30" spans="1:41" ht="15.75">
      <c r="A30" s="39"/>
      <c r="B30" s="92"/>
      <c r="C30" s="4" t="s">
        <v>86</v>
      </c>
      <c r="D30" s="39">
        <v>6</v>
      </c>
      <c r="E30" s="39">
        <v>5</v>
      </c>
      <c r="F30" s="39">
        <v>7</v>
      </c>
      <c r="G30" s="39">
        <v>6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77"/>
      <c r="AM30" s="77"/>
      <c r="AN30" s="77"/>
      <c r="AO30" s="77"/>
    </row>
    <row r="31" spans="1:41" ht="15.75">
      <c r="A31" s="39"/>
      <c r="B31" s="92"/>
      <c r="C31" s="4" t="s">
        <v>9</v>
      </c>
      <c r="D31" s="39">
        <v>7</v>
      </c>
      <c r="E31" s="39">
        <v>7</v>
      </c>
      <c r="F31" s="39">
        <v>8</v>
      </c>
      <c r="G31" s="39">
        <v>8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77"/>
      <c r="AM31" s="77"/>
      <c r="AN31" s="77"/>
      <c r="AO31" s="77"/>
    </row>
    <row r="32" spans="1:41" ht="15.75">
      <c r="A32" s="39"/>
      <c r="B32" s="92"/>
      <c r="C32" s="4" t="s">
        <v>26</v>
      </c>
      <c r="D32" s="39">
        <v>1</v>
      </c>
      <c r="E32" s="39">
        <v>1</v>
      </c>
      <c r="F32" s="39">
        <v>2</v>
      </c>
      <c r="G32" s="39">
        <v>2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77"/>
      <c r="AM32" s="77"/>
      <c r="AN32" s="77"/>
      <c r="AO32" s="77"/>
    </row>
    <row r="33" spans="1:41" ht="15.75">
      <c r="A33" s="39"/>
      <c r="B33" s="92"/>
      <c r="C33" s="50" t="s">
        <v>35</v>
      </c>
      <c r="D33" s="39"/>
      <c r="E33" s="50">
        <v>80</v>
      </c>
      <c r="F33" s="50"/>
      <c r="G33" s="50">
        <v>100</v>
      </c>
      <c r="H33" s="39">
        <v>1.5</v>
      </c>
      <c r="I33" s="39">
        <v>1.9</v>
      </c>
      <c r="J33" s="39">
        <v>4.2</v>
      </c>
      <c r="K33" s="39">
        <v>5.3</v>
      </c>
      <c r="L33" s="39">
        <v>22</v>
      </c>
      <c r="M33" s="39">
        <v>24</v>
      </c>
      <c r="N33" s="39">
        <v>144</v>
      </c>
      <c r="O33" s="39">
        <v>170</v>
      </c>
      <c r="P33" s="39"/>
      <c r="Q33" s="39">
        <v>0.04</v>
      </c>
      <c r="R33" s="39"/>
      <c r="S33" s="39"/>
      <c r="T33" s="39"/>
      <c r="U33" s="39"/>
      <c r="V33" s="39"/>
      <c r="W33" s="39"/>
      <c r="X33" s="39">
        <v>5.5</v>
      </c>
      <c r="Y33" s="39">
        <v>6.9</v>
      </c>
      <c r="Z33" s="39"/>
      <c r="AA33" s="39"/>
      <c r="AB33" s="39">
        <v>100</v>
      </c>
      <c r="AC33" s="39">
        <v>120</v>
      </c>
      <c r="AD33" s="39">
        <v>55</v>
      </c>
      <c r="AE33" s="39">
        <v>70</v>
      </c>
      <c r="AF33" s="39">
        <v>36</v>
      </c>
      <c r="AG33" s="39">
        <v>45</v>
      </c>
      <c r="AH33" s="39">
        <v>19</v>
      </c>
      <c r="AI33" s="39">
        <v>23.8</v>
      </c>
      <c r="AJ33" s="39">
        <v>1.1000000000000001</v>
      </c>
      <c r="AK33" s="39">
        <v>1.4</v>
      </c>
      <c r="AL33" s="77"/>
      <c r="AM33" s="77"/>
      <c r="AN33" s="77"/>
      <c r="AO33" s="77"/>
    </row>
    <row r="34" spans="1:41" ht="34.5" customHeight="1">
      <c r="A34" s="39"/>
      <c r="B34" s="196" t="s">
        <v>269</v>
      </c>
      <c r="C34" s="52" t="s">
        <v>105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77"/>
      <c r="AM34" s="77"/>
      <c r="AN34" s="77"/>
      <c r="AO34" s="77"/>
    </row>
    <row r="35" spans="1:41" ht="15.75">
      <c r="A35" s="39"/>
      <c r="B35" s="92"/>
      <c r="C35" s="48" t="s">
        <v>10</v>
      </c>
      <c r="D35" s="105">
        <v>100</v>
      </c>
      <c r="E35" s="105">
        <v>80</v>
      </c>
      <c r="F35" s="105">
        <v>120</v>
      </c>
      <c r="G35" s="105">
        <v>100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77"/>
      <c r="AM35" s="77"/>
      <c r="AN35" s="77"/>
      <c r="AO35" s="77"/>
    </row>
    <row r="36" spans="1:41" ht="15.75">
      <c r="A36" s="39"/>
      <c r="B36" s="92"/>
      <c r="C36" s="48" t="s">
        <v>11</v>
      </c>
      <c r="D36" s="105">
        <v>18</v>
      </c>
      <c r="E36" s="105">
        <v>15</v>
      </c>
      <c r="F36" s="105">
        <v>22</v>
      </c>
      <c r="G36" s="105">
        <v>18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77"/>
      <c r="AM36" s="77"/>
      <c r="AN36" s="77"/>
      <c r="AO36" s="77"/>
    </row>
    <row r="37" spans="1:41" ht="15.75">
      <c r="A37" s="39"/>
      <c r="B37" s="92"/>
      <c r="C37" s="48" t="s">
        <v>23</v>
      </c>
      <c r="D37" s="105">
        <v>18</v>
      </c>
      <c r="E37" s="105">
        <v>15</v>
      </c>
      <c r="F37" s="105">
        <v>22</v>
      </c>
      <c r="G37" s="105">
        <v>18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77"/>
      <c r="AM37" s="77"/>
      <c r="AN37" s="77"/>
      <c r="AO37" s="77"/>
    </row>
    <row r="38" spans="1:41" ht="15.75">
      <c r="A38" s="39"/>
      <c r="B38" s="92"/>
      <c r="C38" s="48" t="s">
        <v>9</v>
      </c>
      <c r="D38" s="105">
        <v>2</v>
      </c>
      <c r="E38" s="105">
        <v>2</v>
      </c>
      <c r="F38" s="105">
        <v>2</v>
      </c>
      <c r="G38" s="105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77"/>
      <c r="AM38" s="77"/>
      <c r="AN38" s="77"/>
      <c r="AO38" s="77"/>
    </row>
    <row r="39" spans="1:41" ht="15.75">
      <c r="A39" s="39"/>
      <c r="B39" s="92"/>
      <c r="C39" s="48" t="s">
        <v>129</v>
      </c>
      <c r="D39" s="105">
        <v>5</v>
      </c>
      <c r="E39" s="105">
        <v>5</v>
      </c>
      <c r="F39" s="105">
        <v>6</v>
      </c>
      <c r="G39" s="105">
        <v>6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77"/>
      <c r="AM39" s="77"/>
      <c r="AN39" s="77"/>
      <c r="AO39" s="77"/>
    </row>
    <row r="40" spans="1:41" ht="15.75">
      <c r="A40" s="39"/>
      <c r="B40" s="92"/>
      <c r="C40" s="48" t="s">
        <v>80</v>
      </c>
      <c r="D40" s="105">
        <v>140</v>
      </c>
      <c r="E40" s="105">
        <v>140</v>
      </c>
      <c r="F40" s="105">
        <v>175</v>
      </c>
      <c r="G40" s="105">
        <v>175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77"/>
      <c r="AM40" s="77"/>
      <c r="AN40" s="77"/>
      <c r="AO40" s="77"/>
    </row>
    <row r="41" spans="1:41" ht="15.75">
      <c r="A41" s="39"/>
      <c r="B41" s="92"/>
      <c r="C41" s="48" t="s">
        <v>106</v>
      </c>
      <c r="D41" s="105">
        <v>30</v>
      </c>
      <c r="E41" s="105">
        <v>30</v>
      </c>
      <c r="F41" s="105">
        <v>30</v>
      </c>
      <c r="G41" s="105">
        <v>30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77"/>
      <c r="AM41" s="77"/>
      <c r="AN41" s="77"/>
      <c r="AO41" s="77"/>
    </row>
    <row r="42" spans="1:41" ht="15.75">
      <c r="A42" s="39"/>
      <c r="B42" s="92"/>
      <c r="C42" s="49" t="s">
        <v>35</v>
      </c>
      <c r="D42" s="108"/>
      <c r="E42" s="108">
        <v>200</v>
      </c>
      <c r="F42" s="108"/>
      <c r="G42" s="108">
        <v>250</v>
      </c>
      <c r="H42" s="48">
        <v>6.4</v>
      </c>
      <c r="I42" s="48">
        <v>7.9</v>
      </c>
      <c r="J42" s="48">
        <v>6.5</v>
      </c>
      <c r="K42" s="48">
        <v>8.6999999999999993</v>
      </c>
      <c r="L42" s="105">
        <v>26</v>
      </c>
      <c r="M42" s="105">
        <v>30</v>
      </c>
      <c r="N42" s="105">
        <v>180</v>
      </c>
      <c r="O42" s="105">
        <v>205</v>
      </c>
      <c r="P42" s="48">
        <v>0.09</v>
      </c>
      <c r="Q42" s="48">
        <v>0.12</v>
      </c>
      <c r="R42" s="48"/>
      <c r="S42" s="48"/>
      <c r="T42" s="48"/>
      <c r="U42" s="48"/>
      <c r="V42" s="48"/>
      <c r="W42" s="48"/>
      <c r="X42" s="48"/>
      <c r="Y42" s="48"/>
      <c r="Z42" s="48">
        <v>80</v>
      </c>
      <c r="AA42" s="48">
        <v>100</v>
      </c>
      <c r="AB42" s="48"/>
      <c r="AC42" s="48"/>
      <c r="AD42" s="48">
        <v>10</v>
      </c>
      <c r="AE42" s="48">
        <v>15</v>
      </c>
      <c r="AF42" s="48"/>
      <c r="AG42" s="48"/>
      <c r="AH42" s="48"/>
      <c r="AI42" s="48"/>
      <c r="AJ42" s="48"/>
      <c r="AK42" s="48"/>
      <c r="AL42" s="77"/>
      <c r="AM42" s="77"/>
      <c r="AN42" s="77"/>
      <c r="AO42" s="77"/>
    </row>
    <row r="43" spans="1:41" ht="15.75">
      <c r="A43" s="39"/>
      <c r="B43" s="80">
        <v>234</v>
      </c>
      <c r="C43" s="17" t="s">
        <v>188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7"/>
      <c r="AM43" s="77"/>
      <c r="AN43" s="77"/>
      <c r="AO43" s="77"/>
    </row>
    <row r="44" spans="1:41" ht="15.75">
      <c r="A44" s="39"/>
      <c r="B44" s="80"/>
      <c r="C44" s="11" t="s">
        <v>186</v>
      </c>
      <c r="D44" s="11">
        <v>90</v>
      </c>
      <c r="E44" s="11">
        <v>80</v>
      </c>
      <c r="F44" s="11">
        <v>126</v>
      </c>
      <c r="G44" s="11">
        <v>112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7"/>
      <c r="AM44" s="77"/>
      <c r="AN44" s="77"/>
      <c r="AO44" s="77"/>
    </row>
    <row r="45" spans="1:41" ht="15.75">
      <c r="A45" s="39"/>
      <c r="B45" s="80"/>
      <c r="C45" s="11" t="s">
        <v>187</v>
      </c>
      <c r="D45" s="11">
        <v>44</v>
      </c>
      <c r="E45" s="11">
        <v>30</v>
      </c>
      <c r="F45" s="11">
        <v>62</v>
      </c>
      <c r="G45" s="11">
        <v>42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7"/>
      <c r="AM45" s="77"/>
      <c r="AN45" s="77"/>
      <c r="AO45" s="77"/>
    </row>
    <row r="46" spans="1:41" ht="15.75">
      <c r="A46" s="39"/>
      <c r="B46" s="80"/>
      <c r="C46" s="11" t="s">
        <v>23</v>
      </c>
      <c r="D46" s="11">
        <v>10</v>
      </c>
      <c r="E46" s="11">
        <v>7</v>
      </c>
      <c r="F46" s="11">
        <v>14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7"/>
      <c r="AM46" s="77"/>
      <c r="AN46" s="77"/>
      <c r="AO46" s="77"/>
    </row>
    <row r="47" spans="1:41" ht="15.75">
      <c r="A47" s="39"/>
      <c r="B47" s="80"/>
      <c r="C47" s="11" t="s">
        <v>109</v>
      </c>
      <c r="D47" s="11">
        <v>13</v>
      </c>
      <c r="E47" s="11">
        <v>13</v>
      </c>
      <c r="F47" s="11">
        <v>19</v>
      </c>
      <c r="G47" s="11">
        <v>19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7"/>
      <c r="AM47" s="77"/>
      <c r="AN47" s="77"/>
      <c r="AO47" s="77"/>
    </row>
    <row r="48" spans="1:41" ht="15.75">
      <c r="A48" s="39"/>
      <c r="B48" s="80"/>
      <c r="C48" s="11" t="s">
        <v>19</v>
      </c>
      <c r="D48" s="11">
        <v>18</v>
      </c>
      <c r="E48" s="11">
        <v>18</v>
      </c>
      <c r="F48" s="11">
        <v>26</v>
      </c>
      <c r="G48" s="11">
        <v>26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7"/>
      <c r="AM48" s="77"/>
      <c r="AN48" s="77"/>
      <c r="AO48" s="77"/>
    </row>
    <row r="49" spans="1:41" ht="15.75">
      <c r="A49" s="39"/>
      <c r="B49" s="80"/>
      <c r="C49" s="11" t="s">
        <v>88</v>
      </c>
      <c r="D49" s="11">
        <v>8</v>
      </c>
      <c r="E49" s="11">
        <v>8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7"/>
      <c r="AM49" s="77"/>
      <c r="AN49" s="77"/>
      <c r="AO49" s="77"/>
    </row>
    <row r="50" spans="1:41" ht="15.75">
      <c r="A50" s="39"/>
      <c r="B50" s="80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7"/>
      <c r="AM50" s="77"/>
      <c r="AN50" s="77"/>
      <c r="AO50" s="77"/>
    </row>
    <row r="51" spans="1:41" ht="15.75">
      <c r="A51" s="39"/>
      <c r="B51" s="80"/>
      <c r="C51" s="11" t="s">
        <v>22</v>
      </c>
      <c r="D51" s="11">
        <v>6</v>
      </c>
      <c r="E51" s="11">
        <v>6</v>
      </c>
      <c r="F51" s="11">
        <v>8</v>
      </c>
      <c r="G51" s="11">
        <v>8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77"/>
      <c r="AM51" s="77"/>
      <c r="AN51" s="77"/>
      <c r="AO51" s="77"/>
    </row>
    <row r="52" spans="1:41" ht="15.75">
      <c r="A52" s="39"/>
      <c r="B52" s="80"/>
      <c r="C52" s="17" t="s">
        <v>35</v>
      </c>
      <c r="D52" s="11"/>
      <c r="E52" s="11">
        <v>100</v>
      </c>
      <c r="F52" s="11"/>
      <c r="G52" s="11">
        <v>140</v>
      </c>
      <c r="H52" s="11">
        <v>10.1</v>
      </c>
      <c r="I52" s="21">
        <v>12.9</v>
      </c>
      <c r="J52" s="11">
        <v>8</v>
      </c>
      <c r="K52" s="21">
        <v>9</v>
      </c>
      <c r="L52" s="11">
        <v>19.600000000000001</v>
      </c>
      <c r="M52" s="11">
        <v>21</v>
      </c>
      <c r="N52" s="11">
        <v>170</v>
      </c>
      <c r="O52" s="11">
        <v>200</v>
      </c>
      <c r="P52" s="11">
        <v>0.06</v>
      </c>
      <c r="Q52" s="11">
        <v>0.08</v>
      </c>
      <c r="R52" s="11"/>
      <c r="S52" s="11"/>
      <c r="T52" s="11">
        <v>2</v>
      </c>
      <c r="U52" s="11">
        <v>2</v>
      </c>
      <c r="V52" s="11">
        <v>0.04</v>
      </c>
      <c r="W52" s="11">
        <v>0.04</v>
      </c>
      <c r="X52" s="11">
        <v>0.4</v>
      </c>
      <c r="Y52" s="11">
        <v>0.5</v>
      </c>
      <c r="Z52" s="11"/>
      <c r="AA52" s="11"/>
      <c r="AB52" s="11">
        <v>50</v>
      </c>
      <c r="AC52" s="11">
        <v>80</v>
      </c>
      <c r="AD52" s="11">
        <v>20</v>
      </c>
      <c r="AE52" s="11">
        <v>30</v>
      </c>
      <c r="AF52" s="11"/>
      <c r="AG52" s="11"/>
      <c r="AH52" s="11"/>
      <c r="AI52" s="11"/>
      <c r="AJ52" s="11"/>
      <c r="AK52" s="11"/>
      <c r="AL52" s="39">
        <v>1.2E-2</v>
      </c>
      <c r="AM52" s="39">
        <v>0.02</v>
      </c>
      <c r="AN52" s="77">
        <v>0.7</v>
      </c>
      <c r="AO52" s="77">
        <v>0.9</v>
      </c>
    </row>
    <row r="53" spans="1:41" ht="15.75">
      <c r="A53" s="39"/>
      <c r="B53" s="80">
        <v>125</v>
      </c>
      <c r="C53" s="17" t="s">
        <v>189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7"/>
      <c r="AM53" s="77"/>
      <c r="AN53" s="77"/>
      <c r="AO53" s="77"/>
    </row>
    <row r="54" spans="1:41" ht="15.75">
      <c r="A54" s="39"/>
      <c r="B54" s="80"/>
      <c r="C54" s="11" t="s">
        <v>10</v>
      </c>
      <c r="D54" s="11">
        <v>195</v>
      </c>
      <c r="E54" s="11">
        <v>149</v>
      </c>
      <c r="F54" s="11">
        <v>230</v>
      </c>
      <c r="G54" s="11">
        <v>179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7"/>
      <c r="AM54" s="77"/>
      <c r="AN54" s="77"/>
      <c r="AO54" s="77"/>
    </row>
    <row r="55" spans="1:41" ht="15.75">
      <c r="A55" s="39"/>
      <c r="B55" s="80"/>
      <c r="C55" s="11" t="s">
        <v>26</v>
      </c>
      <c r="D55" s="11">
        <v>1</v>
      </c>
      <c r="E55" s="11">
        <v>1</v>
      </c>
      <c r="F55" s="11">
        <v>1</v>
      </c>
      <c r="G55" s="11">
        <v>1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7"/>
      <c r="AM55" s="77"/>
      <c r="AN55" s="77"/>
      <c r="AO55" s="77"/>
    </row>
    <row r="56" spans="1:41" ht="15.75">
      <c r="A56" s="39"/>
      <c r="B56" s="80"/>
      <c r="C56" s="11" t="s">
        <v>22</v>
      </c>
      <c r="D56" s="11">
        <v>7</v>
      </c>
      <c r="E56" s="11">
        <v>7</v>
      </c>
      <c r="F56" s="11">
        <v>9</v>
      </c>
      <c r="G56" s="11">
        <v>9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7"/>
      <c r="AM56" s="77"/>
      <c r="AN56" s="77"/>
      <c r="AO56" s="77"/>
    </row>
    <row r="57" spans="1:41" ht="15.75">
      <c r="A57" s="39"/>
      <c r="B57" s="80"/>
      <c r="C57" s="11" t="s">
        <v>86</v>
      </c>
      <c r="D57" s="11">
        <v>6</v>
      </c>
      <c r="E57" s="11">
        <v>5</v>
      </c>
      <c r="F57" s="11">
        <v>6</v>
      </c>
      <c r="G57" s="11">
        <v>5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77"/>
      <c r="AM57" s="77"/>
      <c r="AN57" s="77"/>
      <c r="AO57" s="77"/>
    </row>
    <row r="58" spans="1:41" ht="15.75">
      <c r="A58" s="39"/>
      <c r="B58" s="80"/>
      <c r="C58" s="11" t="s">
        <v>13</v>
      </c>
      <c r="D58" s="11"/>
      <c r="E58" s="11">
        <v>150</v>
      </c>
      <c r="F58" s="11"/>
      <c r="G58" s="11">
        <v>180</v>
      </c>
      <c r="H58" s="11">
        <v>3</v>
      </c>
      <c r="I58" s="11">
        <v>3.8</v>
      </c>
      <c r="J58" s="11">
        <v>3.7</v>
      </c>
      <c r="K58" s="11">
        <v>4</v>
      </c>
      <c r="L58" s="11">
        <v>27</v>
      </c>
      <c r="M58" s="11">
        <v>31</v>
      </c>
      <c r="N58" s="11">
        <v>184</v>
      </c>
      <c r="O58" s="11">
        <v>221</v>
      </c>
      <c r="P58" s="17">
        <v>0.1</v>
      </c>
      <c r="Q58" s="17">
        <v>0.2</v>
      </c>
      <c r="R58" s="17">
        <v>0.56000000000000005</v>
      </c>
      <c r="S58" s="17">
        <v>0.64</v>
      </c>
      <c r="T58" s="17"/>
      <c r="U58" s="17"/>
      <c r="V58" s="17"/>
      <c r="W58" s="17"/>
      <c r="X58" s="17"/>
      <c r="Y58" s="17"/>
      <c r="Z58" s="17">
        <v>0.04</v>
      </c>
      <c r="AA58" s="17">
        <v>0.04</v>
      </c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77"/>
      <c r="AM58" s="77"/>
      <c r="AN58" s="77"/>
      <c r="AO58" s="77"/>
    </row>
    <row r="59" spans="1:41" ht="15.75">
      <c r="A59" s="39"/>
      <c r="B59" s="94">
        <v>349</v>
      </c>
      <c r="C59" s="75" t="s">
        <v>151</v>
      </c>
      <c r="D59" s="48"/>
      <c r="E59" s="49"/>
      <c r="F59" s="49"/>
      <c r="G59" s="4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77"/>
      <c r="AM59" s="77"/>
      <c r="AN59" s="77"/>
      <c r="AO59" s="77"/>
    </row>
    <row r="60" spans="1:41" ht="15.75">
      <c r="A60" s="39"/>
      <c r="B60" s="94"/>
      <c r="C60" s="4" t="s">
        <v>36</v>
      </c>
      <c r="D60" s="4">
        <v>20</v>
      </c>
      <c r="E60" s="4">
        <v>30</v>
      </c>
      <c r="F60" s="4">
        <v>20</v>
      </c>
      <c r="G60" s="4">
        <v>30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77"/>
      <c r="AM60" s="77"/>
      <c r="AN60" s="77"/>
      <c r="AO60" s="77"/>
    </row>
    <row r="61" spans="1:41" ht="15.75">
      <c r="A61" s="39"/>
      <c r="B61" s="94"/>
      <c r="C61" s="4" t="s">
        <v>21</v>
      </c>
      <c r="D61" s="4">
        <v>16</v>
      </c>
      <c r="E61" s="4">
        <v>16</v>
      </c>
      <c r="F61" s="4">
        <v>16</v>
      </c>
      <c r="G61" s="4">
        <v>16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77"/>
      <c r="AM61" s="77"/>
      <c r="AN61" s="77"/>
      <c r="AO61" s="77"/>
    </row>
    <row r="62" spans="1:41" ht="15.75">
      <c r="A62" s="39"/>
      <c r="B62" s="94"/>
      <c r="C62" s="4" t="s">
        <v>20</v>
      </c>
      <c r="D62" s="4">
        <v>203</v>
      </c>
      <c r="E62" s="4">
        <v>203</v>
      </c>
      <c r="F62" s="4">
        <v>203</v>
      </c>
      <c r="G62" s="4">
        <v>203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77"/>
      <c r="AM62" s="77"/>
      <c r="AN62" s="77"/>
      <c r="AO62" s="77"/>
    </row>
    <row r="63" spans="1:41" ht="15.75">
      <c r="A63" s="39"/>
      <c r="B63" s="94"/>
      <c r="C63" s="76" t="s">
        <v>13</v>
      </c>
      <c r="D63" s="4"/>
      <c r="E63" s="76">
        <v>200</v>
      </c>
      <c r="F63" s="4"/>
      <c r="G63" s="76">
        <v>200</v>
      </c>
      <c r="H63" s="48">
        <v>0.2</v>
      </c>
      <c r="I63" s="48">
        <v>0.2</v>
      </c>
      <c r="J63" s="48">
        <v>0.1</v>
      </c>
      <c r="K63" s="48">
        <v>0.1</v>
      </c>
      <c r="L63" s="48">
        <v>21.1</v>
      </c>
      <c r="M63" s="48">
        <v>21.1</v>
      </c>
      <c r="N63" s="48">
        <v>98</v>
      </c>
      <c r="O63" s="48">
        <v>98</v>
      </c>
      <c r="P63" s="48">
        <v>0.01</v>
      </c>
      <c r="Q63" s="48">
        <v>0.01</v>
      </c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>
        <v>0.1</v>
      </c>
      <c r="AC63" s="48">
        <v>0.1</v>
      </c>
      <c r="AD63" s="48">
        <v>11</v>
      </c>
      <c r="AE63" s="48">
        <v>11</v>
      </c>
      <c r="AF63" s="48">
        <v>8</v>
      </c>
      <c r="AG63" s="48">
        <v>8</v>
      </c>
      <c r="AH63" s="48">
        <v>7</v>
      </c>
      <c r="AI63" s="48">
        <v>7</v>
      </c>
      <c r="AJ63" s="48">
        <v>0.7</v>
      </c>
      <c r="AK63" s="48">
        <v>0.7</v>
      </c>
      <c r="AL63" s="77"/>
      <c r="AM63" s="77"/>
      <c r="AN63" s="77"/>
      <c r="AO63" s="77"/>
    </row>
    <row r="64" spans="1:41" ht="15.75">
      <c r="A64" s="39"/>
      <c r="B64" s="86"/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77"/>
      <c r="AM64" s="77"/>
      <c r="AN64" s="77"/>
      <c r="AO64" s="77"/>
    </row>
    <row r="65" spans="1:41" ht="15.75">
      <c r="A65" s="39"/>
      <c r="B65" s="86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77"/>
      <c r="AM65" s="77"/>
      <c r="AN65" s="77"/>
      <c r="AO65" s="77"/>
    </row>
    <row r="66" spans="1:41" ht="15.75">
      <c r="A66" s="39"/>
      <c r="B66" s="94"/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77"/>
      <c r="AM66" s="77"/>
      <c r="AN66" s="77"/>
      <c r="AO66" s="77"/>
    </row>
    <row r="67" spans="1:41" ht="15.75">
      <c r="A67" s="39"/>
      <c r="B67" s="94"/>
      <c r="C67" s="17" t="s">
        <v>85</v>
      </c>
      <c r="D67" s="11">
        <v>60</v>
      </c>
      <c r="E67" s="17">
        <v>60</v>
      </c>
      <c r="F67" s="11">
        <v>90</v>
      </c>
      <c r="G67" s="17">
        <v>90</v>
      </c>
      <c r="H67" s="18">
        <v>4</v>
      </c>
      <c r="I67" s="18">
        <v>5</v>
      </c>
      <c r="J67" s="18">
        <v>0.7</v>
      </c>
      <c r="K67" s="18">
        <v>1</v>
      </c>
      <c r="L67" s="18">
        <v>20</v>
      </c>
      <c r="M67" s="18">
        <v>25</v>
      </c>
      <c r="N67" s="18">
        <v>104</v>
      </c>
      <c r="O67" s="18">
        <v>156</v>
      </c>
      <c r="P67" s="18">
        <v>0.05</v>
      </c>
      <c r="Q67" s="18">
        <v>0.06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12</v>
      </c>
      <c r="AF67" s="18">
        <v>47</v>
      </c>
      <c r="AG67" s="18">
        <v>54</v>
      </c>
      <c r="AH67" s="18"/>
      <c r="AI67" s="18"/>
      <c r="AJ67" s="18">
        <v>1.2</v>
      </c>
      <c r="AK67" s="18">
        <v>2</v>
      </c>
      <c r="AL67" s="77"/>
      <c r="AM67" s="77"/>
      <c r="AN67" s="77"/>
      <c r="AO67" s="77"/>
    </row>
    <row r="68" spans="1:41" ht="15.75">
      <c r="A68" s="40"/>
      <c r="B68" s="94"/>
      <c r="C68" s="84" t="s">
        <v>171</v>
      </c>
      <c r="D68" s="37"/>
      <c r="E68" s="84"/>
      <c r="F68" s="37"/>
      <c r="G68" s="84"/>
      <c r="H68" s="85"/>
      <c r="I68" s="85"/>
      <c r="J68" s="85"/>
      <c r="K68" s="85"/>
      <c r="L68" s="85"/>
      <c r="M68" s="85"/>
      <c r="N68" s="110">
        <v>951</v>
      </c>
      <c r="O68" s="110">
        <v>1121</v>
      </c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152"/>
      <c r="AC68" s="152"/>
      <c r="AD68" s="152"/>
      <c r="AE68" s="110"/>
      <c r="AF68" s="85"/>
      <c r="AG68" s="85"/>
      <c r="AH68" s="85"/>
      <c r="AI68" s="85"/>
      <c r="AJ68" s="85"/>
      <c r="AK68" s="85"/>
      <c r="AL68" s="151"/>
      <c r="AM68" s="151"/>
      <c r="AN68" s="85"/>
      <c r="AO68" s="85"/>
    </row>
    <row r="69" spans="1:41" s="10" customFormat="1" ht="15.75">
      <c r="A69" s="56"/>
      <c r="B69" s="56"/>
      <c r="C69" s="50"/>
      <c r="D69" s="203" t="s">
        <v>8</v>
      </c>
      <c r="E69" s="203"/>
      <c r="F69" s="203"/>
      <c r="G69" s="165"/>
      <c r="H69" s="98">
        <f t="shared" ref="H69:M69" si="1">SUM(H9:H68)</f>
        <v>53.48</v>
      </c>
      <c r="I69" s="98">
        <f t="shared" si="1"/>
        <v>63.279999999999994</v>
      </c>
      <c r="J69" s="98">
        <f t="shared" si="1"/>
        <v>55.890000000000015</v>
      </c>
      <c r="K69" s="98">
        <f t="shared" si="1"/>
        <v>64.39</v>
      </c>
      <c r="L69" s="98">
        <f t="shared" si="1"/>
        <v>236.69</v>
      </c>
      <c r="M69" s="98">
        <f t="shared" si="1"/>
        <v>269.19000000000005</v>
      </c>
      <c r="N69" s="108">
        <v>1638</v>
      </c>
      <c r="O69" s="108">
        <v>1913</v>
      </c>
      <c r="P69" s="49">
        <f>SUM(P6:P68)</f>
        <v>1.1099999999999999</v>
      </c>
      <c r="Q69" s="49">
        <f t="shared" ref="Q69:AO69" si="2">SUM(Q6:Q68)</f>
        <v>1.4100000000000001</v>
      </c>
      <c r="R69" s="49">
        <f t="shared" si="2"/>
        <v>1.4</v>
      </c>
      <c r="S69" s="49">
        <f>SUM(S6:S68)</f>
        <v>1.6</v>
      </c>
      <c r="T69" s="49">
        <f t="shared" si="2"/>
        <v>8</v>
      </c>
      <c r="U69" s="49">
        <f t="shared" si="2"/>
        <v>8</v>
      </c>
      <c r="V69" s="49">
        <f t="shared" si="2"/>
        <v>0.1</v>
      </c>
      <c r="W69" s="49">
        <f t="shared" si="2"/>
        <v>0.1</v>
      </c>
      <c r="X69" s="49">
        <f t="shared" si="2"/>
        <v>42.1</v>
      </c>
      <c r="Y69" s="49">
        <f t="shared" si="2"/>
        <v>50</v>
      </c>
      <c r="Z69" s="49">
        <f t="shared" si="2"/>
        <v>500.06</v>
      </c>
      <c r="AA69" s="49">
        <f t="shared" si="2"/>
        <v>640.05999999999995</v>
      </c>
      <c r="AB69" s="49">
        <f t="shared" si="2"/>
        <v>811.30000000000007</v>
      </c>
      <c r="AC69" s="49">
        <f t="shared" si="2"/>
        <v>921.30000000000007</v>
      </c>
      <c r="AD69" s="49">
        <f t="shared" si="2"/>
        <v>778.5</v>
      </c>
      <c r="AE69" s="49">
        <f t="shared" si="2"/>
        <v>869</v>
      </c>
      <c r="AF69" s="49">
        <f t="shared" si="2"/>
        <v>789</v>
      </c>
      <c r="AG69" s="49">
        <f t="shared" si="2"/>
        <v>865</v>
      </c>
      <c r="AH69" s="49">
        <f t="shared" si="2"/>
        <v>188.8</v>
      </c>
      <c r="AI69" s="49">
        <f t="shared" si="2"/>
        <v>219.60000000000002</v>
      </c>
      <c r="AJ69" s="49">
        <f t="shared" si="2"/>
        <v>10.859999999999998</v>
      </c>
      <c r="AK69" s="49">
        <f t="shared" si="2"/>
        <v>15.76</v>
      </c>
      <c r="AL69" s="49">
        <f t="shared" si="2"/>
        <v>0.03</v>
      </c>
      <c r="AM69" s="49">
        <f t="shared" si="2"/>
        <v>0.05</v>
      </c>
      <c r="AN69" s="49">
        <f t="shared" si="2"/>
        <v>2.5</v>
      </c>
      <c r="AO69" s="49">
        <f t="shared" si="2"/>
        <v>3.3</v>
      </c>
    </row>
    <row r="70" spans="1:41" ht="15.75" customHeight="1">
      <c r="A70" s="57"/>
      <c r="B70" s="57"/>
      <c r="C70" s="166"/>
      <c r="D70" s="167" t="s">
        <v>17</v>
      </c>
      <c r="E70" s="204" t="s">
        <v>185</v>
      </c>
      <c r="F70" s="20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41" ht="32.25" customHeight="1">
      <c r="A71" s="57"/>
      <c r="B71" s="57"/>
      <c r="C71" s="168" t="s">
        <v>43</v>
      </c>
      <c r="D71" s="169">
        <f>H69</f>
        <v>53.48</v>
      </c>
      <c r="E71" s="206">
        <f>I69</f>
        <v>63.279999999999994</v>
      </c>
      <c r="F71" s="206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</row>
    <row r="72" spans="1:41" ht="15.75">
      <c r="A72" s="57"/>
      <c r="B72" s="57"/>
      <c r="C72" s="168" t="s">
        <v>44</v>
      </c>
      <c r="D72" s="169">
        <f>J69</f>
        <v>55.890000000000015</v>
      </c>
      <c r="E72" s="206">
        <f>K69</f>
        <v>64.39</v>
      </c>
      <c r="F72" s="206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</row>
    <row r="73" spans="1:41" ht="15.75">
      <c r="A73" s="57"/>
      <c r="B73" s="57"/>
      <c r="C73" s="168" t="s">
        <v>45</v>
      </c>
      <c r="D73" s="169">
        <f>L69</f>
        <v>236.69</v>
      </c>
      <c r="E73" s="206">
        <f>M69</f>
        <v>269.19000000000005</v>
      </c>
      <c r="F73" s="206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</row>
    <row r="74" spans="1:41" ht="15.75">
      <c r="A74" s="57"/>
      <c r="B74" s="57"/>
      <c r="C74" s="168" t="s">
        <v>46</v>
      </c>
      <c r="D74" s="169">
        <f>N69</f>
        <v>1638</v>
      </c>
      <c r="E74" s="206">
        <f>O69</f>
        <v>1913</v>
      </c>
      <c r="F74" s="206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41" ht="15.75">
      <c r="A75" s="57"/>
      <c r="B75" s="57"/>
      <c r="C75" s="22" t="s">
        <v>47</v>
      </c>
      <c r="D75" s="170">
        <f>P69</f>
        <v>1.1099999999999999</v>
      </c>
      <c r="E75" s="200">
        <f>Q69</f>
        <v>1.4100000000000001</v>
      </c>
      <c r="F75" s="200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</row>
    <row r="76" spans="1:41" ht="15.75">
      <c r="A76" s="57"/>
      <c r="B76" s="57"/>
      <c r="C76" s="161" t="s">
        <v>176</v>
      </c>
      <c r="D76" s="170">
        <f>R69</f>
        <v>1.4</v>
      </c>
      <c r="E76" s="200">
        <f>S69</f>
        <v>1.6</v>
      </c>
      <c r="F76" s="200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</row>
    <row r="77" spans="1:41" ht="15.75">
      <c r="A77" s="57"/>
      <c r="B77" s="57"/>
      <c r="C77" s="161" t="s">
        <v>245</v>
      </c>
      <c r="D77" s="170">
        <f>T69</f>
        <v>8</v>
      </c>
      <c r="E77" s="200">
        <f>U69</f>
        <v>8</v>
      </c>
      <c r="F77" s="200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</row>
    <row r="78" spans="1:41" ht="15.75">
      <c r="A78" s="57"/>
      <c r="B78" s="57"/>
      <c r="C78" s="161" t="s">
        <v>177</v>
      </c>
      <c r="D78" s="170">
        <f>V69</f>
        <v>0.1</v>
      </c>
      <c r="E78" s="200">
        <f>W69</f>
        <v>0.1</v>
      </c>
      <c r="F78" s="200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</row>
    <row r="79" spans="1:41" ht="15.75">
      <c r="A79" s="57"/>
      <c r="B79" s="57"/>
      <c r="C79" s="22" t="s">
        <v>48</v>
      </c>
      <c r="D79" s="170">
        <f>X69</f>
        <v>42.1</v>
      </c>
      <c r="E79" s="200">
        <f>Y69</f>
        <v>50</v>
      </c>
      <c r="F79" s="200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</row>
    <row r="80" spans="1:41" ht="15.75">
      <c r="A80" s="57"/>
      <c r="B80" s="57"/>
      <c r="C80" s="22" t="s">
        <v>248</v>
      </c>
      <c r="D80" s="170">
        <f>Z69</f>
        <v>500.06</v>
      </c>
      <c r="E80" s="200">
        <f>AA69</f>
        <v>640.05999999999995</v>
      </c>
      <c r="F80" s="200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</row>
    <row r="81" spans="1:37" ht="15.75">
      <c r="A81" s="57"/>
      <c r="B81" s="57"/>
      <c r="C81" s="22" t="s">
        <v>249</v>
      </c>
      <c r="D81" s="170">
        <f>AB69</f>
        <v>811.30000000000007</v>
      </c>
      <c r="E81" s="200">
        <f>AC69</f>
        <v>921.30000000000007</v>
      </c>
      <c r="F81" s="200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</row>
    <row r="82" spans="1:37" ht="15.75">
      <c r="A82" s="57"/>
      <c r="B82" s="57"/>
      <c r="C82" s="22" t="s">
        <v>49</v>
      </c>
      <c r="D82" s="170">
        <f>AD69</f>
        <v>778.5</v>
      </c>
      <c r="E82" s="200">
        <f>AE69</f>
        <v>869</v>
      </c>
      <c r="F82" s="200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</row>
    <row r="83" spans="1:37" ht="15.75">
      <c r="A83" s="57"/>
      <c r="B83" s="57"/>
      <c r="C83" s="22" t="s">
        <v>50</v>
      </c>
      <c r="D83" s="170">
        <f>AF69</f>
        <v>789</v>
      </c>
      <c r="E83" s="200">
        <f>AG69</f>
        <v>865</v>
      </c>
      <c r="F83" s="200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</row>
    <row r="84" spans="1:37" ht="15.75">
      <c r="A84" s="57"/>
      <c r="B84" s="57"/>
      <c r="C84" s="22" t="s">
        <v>51</v>
      </c>
      <c r="D84" s="170">
        <f>AH69</f>
        <v>188.8</v>
      </c>
      <c r="E84" s="200">
        <f>AI69</f>
        <v>219.60000000000002</v>
      </c>
      <c r="F84" s="200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</row>
    <row r="85" spans="1:37" ht="15.75">
      <c r="A85" s="57"/>
      <c r="B85" s="57"/>
      <c r="C85" s="22" t="s">
        <v>52</v>
      </c>
      <c r="D85" s="170">
        <f>AJ69</f>
        <v>10.859999999999998</v>
      </c>
      <c r="E85" s="200">
        <f>AK69</f>
        <v>15.76</v>
      </c>
      <c r="F85" s="200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  <row r="86" spans="1:37" ht="15.75">
      <c r="A86" s="57"/>
      <c r="B86" s="57"/>
      <c r="C86" s="22" t="s">
        <v>246</v>
      </c>
      <c r="D86" s="171">
        <f>AL69</f>
        <v>0.03</v>
      </c>
      <c r="E86" s="207">
        <f>AM69</f>
        <v>0.05</v>
      </c>
      <c r="F86" s="207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</row>
    <row r="87" spans="1:37" ht="15.75">
      <c r="A87" s="57"/>
      <c r="B87" s="57"/>
      <c r="C87" s="22" t="s">
        <v>247</v>
      </c>
      <c r="D87" s="170">
        <f>AN69</f>
        <v>2.5</v>
      </c>
      <c r="E87" s="200">
        <f>AO69</f>
        <v>3.3</v>
      </c>
      <c r="F87" s="200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</row>
    <row r="88" spans="1:37" ht="15.75">
      <c r="A88" s="56"/>
      <c r="B88" s="56"/>
      <c r="C88" s="56"/>
      <c r="D88" s="56"/>
      <c r="E88" s="57"/>
      <c r="F88" s="57"/>
      <c r="G88" s="57"/>
      <c r="H88" s="57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</row>
    <row r="89" spans="1:37" ht="15.75">
      <c r="A89" s="57"/>
      <c r="B89" s="57"/>
      <c r="C89" s="57"/>
      <c r="D89" s="57"/>
      <c r="E89" s="57"/>
      <c r="F89" s="57"/>
      <c r="G89" s="57"/>
      <c r="H89" s="57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</row>
  </sheetData>
  <mergeCells count="20">
    <mergeCell ref="E81:F81"/>
    <mergeCell ref="E82:F82"/>
    <mergeCell ref="C2:C3"/>
    <mergeCell ref="E75:F75"/>
    <mergeCell ref="E79:F79"/>
    <mergeCell ref="E80:F80"/>
    <mergeCell ref="D69:F69"/>
    <mergeCell ref="E70:F70"/>
    <mergeCell ref="E71:F71"/>
    <mergeCell ref="E72:F72"/>
    <mergeCell ref="E73:F73"/>
    <mergeCell ref="E74:F74"/>
    <mergeCell ref="E76:F76"/>
    <mergeCell ref="E77:F77"/>
    <mergeCell ref="E78:F78"/>
    <mergeCell ref="E83:F83"/>
    <mergeCell ref="E84:F84"/>
    <mergeCell ref="E85:F85"/>
    <mergeCell ref="E86:F86"/>
    <mergeCell ref="E87:F8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BG90"/>
  <sheetViews>
    <sheetView zoomScale="73" zoomScaleNormal="73" workbookViewId="0">
      <pane ySplit="4" topLeftCell="A5" activePane="bottomLeft" state="frozen"/>
      <selection activeCell="G36" sqref="G36"/>
      <selection pane="bottomLeft" activeCell="B15" sqref="B15"/>
    </sheetView>
  </sheetViews>
  <sheetFormatPr defaultColWidth="9.140625" defaultRowHeight="15"/>
  <cols>
    <col min="1" max="1" width="8.28515625" style="2" customWidth="1"/>
    <col min="2" max="2" width="9.28515625" style="2" customWidth="1"/>
    <col min="3" max="3" width="26.7109375" style="2" customWidth="1"/>
    <col min="4" max="17" width="7.7109375" style="2" customWidth="1"/>
    <col min="18" max="19" width="6.28515625" style="2" customWidth="1"/>
    <col min="20" max="20" width="7.85546875" style="2" customWidth="1"/>
    <col min="21" max="21" width="6.7109375" style="2" customWidth="1"/>
    <col min="22" max="22" width="7" style="2" customWidth="1"/>
    <col min="23" max="23" width="7.140625" style="2" customWidth="1"/>
    <col min="24" max="25" width="7.7109375" style="2" customWidth="1"/>
    <col min="26" max="26" width="8.7109375" style="2" customWidth="1"/>
    <col min="27" max="27" width="10" style="2" customWidth="1"/>
    <col min="28" max="28" width="9.42578125" style="2" customWidth="1"/>
    <col min="29" max="29" width="9.85546875" style="2" customWidth="1"/>
    <col min="30" max="30" width="9.42578125" style="2" customWidth="1"/>
    <col min="31" max="32" width="9.28515625" style="2" customWidth="1"/>
    <col min="33" max="33" width="8.85546875" style="2" customWidth="1"/>
    <col min="34" max="37" width="7.7109375" style="2" customWidth="1"/>
    <col min="38" max="16384" width="9.140625" style="2"/>
  </cols>
  <sheetData>
    <row r="2" spans="1:41" ht="15.75">
      <c r="A2" s="11" t="s">
        <v>30</v>
      </c>
      <c r="B2" s="11" t="s">
        <v>30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223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/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75">
      <c r="A11" s="11"/>
      <c r="B11" s="80"/>
      <c r="C11" s="11" t="s">
        <v>201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75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>
        <v>327</v>
      </c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75">
      <c r="A16" s="11"/>
      <c r="B16" s="80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1">
        <v>152</v>
      </c>
      <c r="AG16" s="71">
        <v>182</v>
      </c>
      <c r="AH16" s="71">
        <v>41</v>
      </c>
      <c r="AI16" s="71">
        <v>47</v>
      </c>
      <c r="AJ16" s="71"/>
      <c r="AK16" s="71"/>
      <c r="AL16" s="71">
        <v>7.0000000000000001E-3</v>
      </c>
      <c r="AM16" s="71">
        <v>1.2999999999999999E-2</v>
      </c>
      <c r="AN16" s="71">
        <v>0.4</v>
      </c>
      <c r="AO16" s="71">
        <v>0.7</v>
      </c>
    </row>
    <row r="17" spans="1:41" ht="15.75">
      <c r="A17" s="11"/>
      <c r="B17" s="80">
        <v>376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80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7" t="s">
        <v>25</v>
      </c>
      <c r="D21" s="11"/>
      <c r="E21" s="17">
        <v>200</v>
      </c>
      <c r="F21" s="17"/>
      <c r="G21" s="17">
        <v>200</v>
      </c>
      <c r="H21" s="79">
        <v>0.2</v>
      </c>
      <c r="I21" s="79">
        <v>0.2</v>
      </c>
      <c r="J21" s="79">
        <v>0.05</v>
      </c>
      <c r="K21" s="79">
        <v>0.05</v>
      </c>
      <c r="L21" s="79">
        <v>15.04</v>
      </c>
      <c r="M21" s="79">
        <v>15.04</v>
      </c>
      <c r="N21" s="79">
        <v>61.36</v>
      </c>
      <c r="O21" s="79">
        <v>61.36</v>
      </c>
      <c r="P21" s="79"/>
      <c r="Q21" s="79"/>
      <c r="R21" s="79"/>
      <c r="S21" s="79"/>
      <c r="T21" s="79"/>
      <c r="U21" s="79"/>
      <c r="V21" s="79"/>
      <c r="W21" s="79"/>
      <c r="X21" s="79">
        <v>0.1</v>
      </c>
      <c r="Y21" s="79">
        <v>0.1</v>
      </c>
      <c r="Z21" s="79">
        <v>0.5</v>
      </c>
      <c r="AA21" s="79">
        <v>0.5</v>
      </c>
      <c r="AB21" s="79"/>
      <c r="AC21" s="79"/>
      <c r="AD21" s="79">
        <v>13.68</v>
      </c>
      <c r="AE21" s="79">
        <v>13.68</v>
      </c>
      <c r="AF21" s="79">
        <v>0.08</v>
      </c>
      <c r="AG21" s="79">
        <v>0.08</v>
      </c>
      <c r="AH21" s="79">
        <v>6.24</v>
      </c>
      <c r="AI21" s="79">
        <v>6.24</v>
      </c>
      <c r="AJ21" s="79">
        <v>0.87</v>
      </c>
      <c r="AK21" s="79">
        <v>0.87</v>
      </c>
      <c r="AL21" s="4"/>
      <c r="AM21" s="4"/>
      <c r="AN21" s="4"/>
      <c r="AO21" s="4"/>
    </row>
    <row r="22" spans="1:41" ht="15.75">
      <c r="A22" s="11"/>
      <c r="B22" s="80">
        <v>1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75">
      <c r="A23" s="11"/>
      <c r="B23" s="80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75">
      <c r="A24" s="11"/>
      <c r="B24" s="80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75">
      <c r="A25" s="11"/>
      <c r="B25" s="80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75">
      <c r="A26" s="11"/>
      <c r="B26" s="80"/>
      <c r="C26" s="26" t="s">
        <v>172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4">
        <v>150</v>
      </c>
      <c r="O26" s="104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4">
        <v>2E-3</v>
      </c>
      <c r="AM26" s="144">
        <v>2E-3</v>
      </c>
      <c r="AN26" s="11">
        <v>0.5</v>
      </c>
      <c r="AO26" s="11">
        <v>0.5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4">
        <f>SUM(N5:N26)</f>
        <v>717.36</v>
      </c>
      <c r="O27" s="104">
        <f>SUM(O5:O26)</f>
        <v>804.36</v>
      </c>
      <c r="P27" s="143">
        <f>SUM(P5:P26)</f>
        <v>0.11</v>
      </c>
      <c r="Q27" s="143">
        <v>0.42</v>
      </c>
      <c r="R27" s="143">
        <f t="shared" ref="R27:AO27" si="0">SUM(R5:R26)</f>
        <v>0.42</v>
      </c>
      <c r="S27" s="143">
        <f t="shared" si="0"/>
        <v>0.48</v>
      </c>
      <c r="T27" s="143">
        <f t="shared" si="0"/>
        <v>3</v>
      </c>
      <c r="U27" s="143">
        <f t="shared" si="0"/>
        <v>3.1</v>
      </c>
      <c r="V27" s="143">
        <f t="shared" si="0"/>
        <v>0.03</v>
      </c>
      <c r="W27" s="143">
        <f t="shared" si="0"/>
        <v>0.03</v>
      </c>
      <c r="X27" s="143">
        <f t="shared" si="0"/>
        <v>18</v>
      </c>
      <c r="Y27" s="143">
        <f t="shared" si="0"/>
        <v>21.1</v>
      </c>
      <c r="Z27" s="143">
        <f t="shared" si="0"/>
        <v>210.5</v>
      </c>
      <c r="AA27" s="143">
        <f t="shared" si="0"/>
        <v>270.5</v>
      </c>
      <c r="AB27" s="143">
        <f t="shared" si="0"/>
        <v>330.3</v>
      </c>
      <c r="AC27" s="143">
        <f t="shared" si="0"/>
        <v>360.3</v>
      </c>
      <c r="AD27" s="143">
        <f t="shared" si="0"/>
        <v>324.68</v>
      </c>
      <c r="AE27" s="143">
        <f t="shared" si="0"/>
        <v>355.68</v>
      </c>
      <c r="AF27" s="143">
        <f t="shared" si="0"/>
        <v>306.58000000000004</v>
      </c>
      <c r="AG27" s="143">
        <f t="shared" si="0"/>
        <v>336.58000000000004</v>
      </c>
      <c r="AH27" s="143">
        <f t="shared" si="0"/>
        <v>68.64</v>
      </c>
      <c r="AI27" s="143">
        <f t="shared" si="0"/>
        <v>83.64</v>
      </c>
      <c r="AJ27" s="143">
        <f t="shared" si="0"/>
        <v>1.3699999999999999</v>
      </c>
      <c r="AK27" s="143">
        <f t="shared" si="0"/>
        <v>1.3699999999999999</v>
      </c>
      <c r="AL27" s="149">
        <f t="shared" si="0"/>
        <v>9.0000000000000011E-3</v>
      </c>
      <c r="AM27" s="149">
        <f t="shared" si="0"/>
        <v>1.4999999999999999E-2</v>
      </c>
      <c r="AN27" s="143">
        <f t="shared" si="0"/>
        <v>0.9</v>
      </c>
      <c r="AO27" s="143">
        <f t="shared" si="0"/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2"/>
      <c r="AM28" s="122"/>
      <c r="AN28" s="122"/>
      <c r="AO28" s="122"/>
    </row>
    <row r="29" spans="1:41" ht="15.75">
      <c r="A29" s="11"/>
      <c r="B29" s="80">
        <v>67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75">
      <c r="A30" s="11"/>
      <c r="B30" s="80"/>
      <c r="C30" s="73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75">
      <c r="A31" s="11"/>
      <c r="B31" s="80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75">
      <c r="A35" s="11"/>
      <c r="B35" s="80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80"/>
      <c r="C36" s="74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5">
      <c r="A37" s="11"/>
      <c r="B37" s="92">
        <v>87</v>
      </c>
      <c r="C37" s="16" t="s">
        <v>75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31.5">
      <c r="A38" s="11"/>
      <c r="C38" s="73" t="s">
        <v>76</v>
      </c>
      <c r="D38" s="11">
        <v>40</v>
      </c>
      <c r="E38" s="11">
        <v>40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1"/>
      <c r="B40" s="80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75">
      <c r="A41" s="11"/>
      <c r="B41" s="80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18</v>
      </c>
      <c r="D42" s="11">
        <v>4</v>
      </c>
      <c r="E42" s="11">
        <v>4</v>
      </c>
      <c r="F42" s="11">
        <v>5</v>
      </c>
      <c r="G42" s="11">
        <v>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100">
        <v>10</v>
      </c>
      <c r="K47" s="100">
        <v>11</v>
      </c>
      <c r="L47" s="112">
        <v>35</v>
      </c>
      <c r="M47" s="18">
        <v>40</v>
      </c>
      <c r="N47" s="100">
        <v>134</v>
      </c>
      <c r="O47" s="100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75">
      <c r="A48" s="11"/>
      <c r="B48" s="80">
        <v>143</v>
      </c>
      <c r="C48" s="75" t="s">
        <v>235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78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78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78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78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78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78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1" customFormat="1" ht="15.75">
      <c r="A55" s="80"/>
      <c r="B55" s="80"/>
      <c r="C55" s="78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129"/>
      <c r="AM55" s="129"/>
      <c r="AN55" s="129"/>
      <c r="AO55" s="129"/>
    </row>
    <row r="56" spans="1:41" s="81" customFormat="1" ht="15.75">
      <c r="A56" s="80"/>
      <c r="B56" s="80"/>
      <c r="C56" s="78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129"/>
      <c r="AM56" s="129"/>
      <c r="AN56" s="129"/>
      <c r="AO56" s="129"/>
    </row>
    <row r="57" spans="1:41" ht="15.75">
      <c r="A57" s="11"/>
      <c r="B57" s="80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>
        <v>288</v>
      </c>
      <c r="C58" s="17" t="s">
        <v>236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78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75">
      <c r="A61" s="11"/>
      <c r="B61" s="80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75">
      <c r="A62" s="11"/>
      <c r="B62" s="80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75">
      <c r="A63" s="11"/>
      <c r="B63" s="80"/>
      <c r="C63" s="50" t="s">
        <v>156</v>
      </c>
      <c r="D63" s="39"/>
      <c r="E63" s="50">
        <v>250</v>
      </c>
      <c r="F63" s="39"/>
      <c r="G63" s="50">
        <v>250</v>
      </c>
      <c r="H63" s="39">
        <v>0.99</v>
      </c>
      <c r="I63" s="39">
        <v>0.99</v>
      </c>
      <c r="J63" s="39"/>
      <c r="K63" s="39"/>
      <c r="L63" s="39">
        <v>30</v>
      </c>
      <c r="M63" s="39">
        <v>30</v>
      </c>
      <c r="N63" s="39">
        <v>84.36</v>
      </c>
      <c r="O63" s="39">
        <v>84.36</v>
      </c>
      <c r="P63" s="39">
        <v>0.02</v>
      </c>
      <c r="Q63" s="39">
        <v>0.02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>
        <v>0.19</v>
      </c>
      <c r="AC63" s="39">
        <v>0.19</v>
      </c>
      <c r="AD63" s="39">
        <v>30</v>
      </c>
      <c r="AE63" s="39">
        <v>30</v>
      </c>
      <c r="AF63" s="39">
        <v>13.98</v>
      </c>
      <c r="AG63" s="39">
        <v>13.98</v>
      </c>
      <c r="AH63" s="39"/>
      <c r="AI63" s="39"/>
      <c r="AJ63" s="39"/>
      <c r="AK63" s="39"/>
      <c r="AL63" s="11"/>
      <c r="AM63" s="11"/>
      <c r="AN63" s="11"/>
      <c r="AO63" s="11"/>
    </row>
    <row r="64" spans="1:41" ht="15.75">
      <c r="A64" s="11"/>
      <c r="B64" s="86"/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75">
      <c r="A65" s="11"/>
      <c r="B65" s="86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75">
      <c r="A66" s="11"/>
      <c r="B66" s="80"/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75">
      <c r="A67" s="11"/>
      <c r="B67" s="80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75">
      <c r="A68" s="11"/>
      <c r="B68" s="80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75">
      <c r="A69" s="11"/>
      <c r="B69" s="80"/>
      <c r="C69" s="17" t="s">
        <v>171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100">
        <f>SUM(N32:N67)</f>
        <v>944.36</v>
      </c>
      <c r="O69" s="100">
        <f>SUM(O32:O67)</f>
        <v>1112.3600000000001</v>
      </c>
      <c r="P69" s="18">
        <f t="shared" ref="P69:AO69" si="1">SUM(P32:P67)</f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 t="shared" si="1"/>
        <v>0.04</v>
      </c>
      <c r="W69" s="18">
        <f t="shared" si="1"/>
        <v>0.04</v>
      </c>
      <c r="X69" s="100">
        <f t="shared" si="1"/>
        <v>4</v>
      </c>
      <c r="Y69" s="100">
        <f t="shared" si="1"/>
        <v>6</v>
      </c>
      <c r="Z69" s="100"/>
      <c r="AA69" s="100"/>
      <c r="AB69" s="100"/>
      <c r="AC69" s="100"/>
      <c r="AD69" s="100"/>
      <c r="AE69" s="100"/>
      <c r="AF69" s="100"/>
      <c r="AG69" s="100"/>
      <c r="AH69" s="100">
        <f t="shared" si="1"/>
        <v>22.4</v>
      </c>
      <c r="AI69" s="100">
        <f t="shared" si="1"/>
        <v>22.4</v>
      </c>
      <c r="AJ69" s="112">
        <f>SUM(AJ32:AJ67)</f>
        <v>3.5999999999999996</v>
      </c>
      <c r="AK69" s="112">
        <f t="shared" si="1"/>
        <v>5.4</v>
      </c>
      <c r="AL69" s="144">
        <f t="shared" si="1"/>
        <v>1.2E-2</v>
      </c>
      <c r="AM69" s="144">
        <f t="shared" si="1"/>
        <v>1.4999999999999999E-2</v>
      </c>
      <c r="AN69" s="112">
        <f t="shared" si="1"/>
        <v>0.3</v>
      </c>
      <c r="AO69" s="112">
        <f t="shared" si="1"/>
        <v>0.4</v>
      </c>
    </row>
    <row r="70" spans="1:59" s="6" customFormat="1" ht="15.75">
      <c r="A70" s="11"/>
      <c r="B70" s="17"/>
      <c r="C70" s="83" t="s">
        <v>8</v>
      </c>
      <c r="D70" s="83"/>
      <c r="E70" s="83"/>
      <c r="F70" s="83"/>
      <c r="G70" s="83"/>
      <c r="H70" s="97">
        <f t="shared" ref="H70:M70" si="2">SUM(H10:H69)</f>
        <v>54.67</v>
      </c>
      <c r="I70" s="97">
        <f t="shared" si="2"/>
        <v>63.87</v>
      </c>
      <c r="J70" s="97">
        <f t="shared" si="2"/>
        <v>55.780000000000008</v>
      </c>
      <c r="K70" s="97">
        <f t="shared" si="2"/>
        <v>66.78</v>
      </c>
      <c r="L70" s="97">
        <f t="shared" si="2"/>
        <v>234.24</v>
      </c>
      <c r="M70" s="97">
        <f t="shared" si="2"/>
        <v>267.24</v>
      </c>
      <c r="N70" s="101">
        <v>2059</v>
      </c>
      <c r="O70" s="101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3">SUM(T9:T69)</f>
        <v>8</v>
      </c>
      <c r="U70" s="20">
        <f t="shared" si="3"/>
        <v>8.25</v>
      </c>
      <c r="V70" s="20">
        <f t="shared" si="3"/>
        <v>0.14000000000000001</v>
      </c>
      <c r="W70" s="20">
        <f t="shared" si="3"/>
        <v>0.14000000000000001</v>
      </c>
      <c r="X70" s="20">
        <f t="shared" si="3"/>
        <v>44</v>
      </c>
      <c r="Y70" s="20">
        <f t="shared" si="3"/>
        <v>54.2</v>
      </c>
      <c r="Z70" s="20">
        <f t="shared" si="3"/>
        <v>501</v>
      </c>
      <c r="AA70" s="20">
        <f t="shared" si="3"/>
        <v>651</v>
      </c>
      <c r="AB70" s="20">
        <f t="shared" si="3"/>
        <v>782.19</v>
      </c>
      <c r="AC70" s="20">
        <f t="shared" si="3"/>
        <v>882.19</v>
      </c>
      <c r="AD70" s="20">
        <f t="shared" si="3"/>
        <v>774.86</v>
      </c>
      <c r="AE70" s="20">
        <f t="shared" si="3"/>
        <v>848.86</v>
      </c>
      <c r="AF70" s="20">
        <f>SUM(AF9:AF69)</f>
        <v>786.1400000000001</v>
      </c>
      <c r="AG70" s="20">
        <f t="shared" si="3"/>
        <v>866.1400000000001</v>
      </c>
      <c r="AH70" s="20">
        <f t="shared" si="3"/>
        <v>182.08</v>
      </c>
      <c r="AI70" s="20">
        <f t="shared" si="3"/>
        <v>212.08</v>
      </c>
      <c r="AJ70" s="20">
        <f t="shared" si="3"/>
        <v>9.94</v>
      </c>
      <c r="AK70" s="20">
        <f t="shared" si="3"/>
        <v>13.54</v>
      </c>
      <c r="AL70" s="20">
        <f t="shared" si="3"/>
        <v>4.2000000000000003E-2</v>
      </c>
      <c r="AM70" s="20">
        <f t="shared" si="3"/>
        <v>0.06</v>
      </c>
      <c r="AN70" s="20">
        <f t="shared" si="3"/>
        <v>2.4</v>
      </c>
      <c r="AO70" s="20">
        <f t="shared" si="3"/>
        <v>3.1999999999999997</v>
      </c>
    </row>
    <row r="71" spans="1:59" ht="15.75">
      <c r="A71" s="1"/>
      <c r="B71" s="1"/>
      <c r="C71" s="163"/>
      <c r="D71" s="213" t="s">
        <v>42</v>
      </c>
      <c r="E71" s="213"/>
      <c r="F71" s="213" t="s">
        <v>184</v>
      </c>
      <c r="G71" s="21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75">
      <c r="A72" s="1"/>
      <c r="B72" s="1"/>
      <c r="C72" s="164" t="s">
        <v>43</v>
      </c>
      <c r="D72" s="214">
        <f>H70</f>
        <v>54.67</v>
      </c>
      <c r="E72" s="214"/>
      <c r="F72" s="214">
        <f>I70</f>
        <v>63.87</v>
      </c>
      <c r="G72" s="21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75">
      <c r="A73" s="1"/>
      <c r="B73" s="1"/>
      <c r="C73" s="164" t="s">
        <v>44</v>
      </c>
      <c r="D73" s="214">
        <f>J70</f>
        <v>55.780000000000008</v>
      </c>
      <c r="E73" s="214"/>
      <c r="F73" s="214">
        <f>K70</f>
        <v>66.78</v>
      </c>
      <c r="G73" s="21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75">
      <c r="A74" s="1"/>
      <c r="B74" s="1"/>
      <c r="C74" s="164" t="s">
        <v>45</v>
      </c>
      <c r="D74" s="214">
        <f>L70</f>
        <v>234.24</v>
      </c>
      <c r="E74" s="214"/>
      <c r="F74" s="214">
        <f>M70</f>
        <v>267.24</v>
      </c>
      <c r="G74" s="21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75">
      <c r="A75" s="1"/>
      <c r="B75" s="1"/>
      <c r="C75" s="164" t="s">
        <v>46</v>
      </c>
      <c r="D75" s="214">
        <f>N70</f>
        <v>2059</v>
      </c>
      <c r="E75" s="214"/>
      <c r="F75" s="214">
        <f>O70</f>
        <v>2369</v>
      </c>
      <c r="G75" s="21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75">
      <c r="A76" s="1"/>
      <c r="B76" s="1"/>
      <c r="C76" s="22" t="s">
        <v>47</v>
      </c>
      <c r="D76" s="215">
        <f>P70</f>
        <v>0.89</v>
      </c>
      <c r="E76" s="215"/>
      <c r="F76" s="215">
        <f>Q70</f>
        <v>1.1000000000000001</v>
      </c>
      <c r="G76" s="2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75">
      <c r="A77" s="1"/>
      <c r="B77" s="1"/>
      <c r="C77" s="161" t="s">
        <v>176</v>
      </c>
      <c r="D77" s="215">
        <f>R70</f>
        <v>1</v>
      </c>
      <c r="E77" s="215"/>
      <c r="F77" s="215">
        <f>S70</f>
        <v>1.2</v>
      </c>
      <c r="G77" s="21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75">
      <c r="A78" s="1"/>
      <c r="B78" s="1"/>
      <c r="C78" s="161" t="s">
        <v>245</v>
      </c>
      <c r="D78" s="215">
        <f>T70</f>
        <v>8</v>
      </c>
      <c r="E78" s="215"/>
      <c r="F78" s="215">
        <f>U70</f>
        <v>8.25</v>
      </c>
      <c r="G78" s="2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75">
      <c r="A79" s="1"/>
      <c r="B79" s="1"/>
      <c r="C79" s="161" t="s">
        <v>177</v>
      </c>
      <c r="D79" s="215">
        <f>V70</f>
        <v>0.14000000000000001</v>
      </c>
      <c r="E79" s="215"/>
      <c r="F79" s="215">
        <f>W70</f>
        <v>0.14000000000000001</v>
      </c>
      <c r="G79" s="21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75">
      <c r="A80" s="1"/>
      <c r="B80" s="1"/>
      <c r="C80" s="22" t="s">
        <v>48</v>
      </c>
      <c r="D80" s="215">
        <f>X70</f>
        <v>44</v>
      </c>
      <c r="E80" s="215"/>
      <c r="F80" s="215">
        <f>Y70</f>
        <v>54.2</v>
      </c>
      <c r="G80" s="21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75">
      <c r="A81" s="1"/>
      <c r="B81" s="1"/>
      <c r="C81" s="22" t="s">
        <v>248</v>
      </c>
      <c r="D81" s="215">
        <f>Z70</f>
        <v>501</v>
      </c>
      <c r="E81" s="215"/>
      <c r="F81" s="215">
        <f>AA70</f>
        <v>651</v>
      </c>
      <c r="G81" s="21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75">
      <c r="A82" s="1"/>
      <c r="B82" s="1"/>
      <c r="C82" s="22" t="s">
        <v>249</v>
      </c>
      <c r="D82" s="215">
        <f>AB70</f>
        <v>782.19</v>
      </c>
      <c r="E82" s="215"/>
      <c r="F82" s="215">
        <f>AC70</f>
        <v>882.19</v>
      </c>
      <c r="G82" s="2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75">
      <c r="A83" s="1"/>
      <c r="B83" s="1"/>
      <c r="C83" s="22" t="s">
        <v>49</v>
      </c>
      <c r="D83" s="215">
        <f>AD70</f>
        <v>774.86</v>
      </c>
      <c r="E83" s="215"/>
      <c r="F83" s="215">
        <f>AE70</f>
        <v>848.86</v>
      </c>
      <c r="G83" s="21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75">
      <c r="A84" s="1"/>
      <c r="B84" s="1"/>
      <c r="C84" s="22" t="s">
        <v>50</v>
      </c>
      <c r="D84" s="215">
        <f>AF70</f>
        <v>786.1400000000001</v>
      </c>
      <c r="E84" s="215"/>
      <c r="F84" s="215">
        <f>AG70</f>
        <v>866.1400000000001</v>
      </c>
      <c r="G84" s="215"/>
    </row>
    <row r="85" spans="1:59" ht="15.75">
      <c r="A85" s="1"/>
      <c r="B85" s="1"/>
      <c r="C85" s="22" t="s">
        <v>51</v>
      </c>
      <c r="D85" s="215">
        <f>AH70</f>
        <v>182.08</v>
      </c>
      <c r="E85" s="215"/>
      <c r="F85" s="215">
        <f>AI70</f>
        <v>212.08</v>
      </c>
      <c r="G85" s="215"/>
    </row>
    <row r="86" spans="1:59" ht="15.75">
      <c r="A86" s="1"/>
      <c r="B86" s="1"/>
      <c r="C86" s="22" t="s">
        <v>52</v>
      </c>
      <c r="D86" s="215">
        <f>AJ70</f>
        <v>9.94</v>
      </c>
      <c r="E86" s="215"/>
      <c r="F86" s="215">
        <f>AK70</f>
        <v>13.54</v>
      </c>
      <c r="G86" s="215"/>
    </row>
    <row r="87" spans="1:59" ht="15.75">
      <c r="A87" s="1"/>
      <c r="B87" s="1"/>
      <c r="C87" s="22" t="s">
        <v>246</v>
      </c>
      <c r="D87" s="216">
        <f>AL70</f>
        <v>4.2000000000000003E-2</v>
      </c>
      <c r="E87" s="216"/>
      <c r="F87" s="216">
        <f>AM70</f>
        <v>0.06</v>
      </c>
      <c r="G87" s="216"/>
    </row>
    <row r="88" spans="1:59" ht="15.75">
      <c r="A88" s="1"/>
      <c r="B88" s="1"/>
      <c r="C88" s="22" t="s">
        <v>247</v>
      </c>
      <c r="D88" s="215">
        <f>AN70</f>
        <v>2.4</v>
      </c>
      <c r="E88" s="215"/>
      <c r="F88" s="215">
        <f>AO70</f>
        <v>3.1999999999999997</v>
      </c>
      <c r="G88" s="215"/>
    </row>
    <row r="89" spans="1:59" ht="15.75">
      <c r="A89" s="1"/>
      <c r="B89" s="1"/>
      <c r="C89" s="142"/>
      <c r="D89" s="160"/>
      <c r="E89" s="160"/>
      <c r="F89" s="160"/>
      <c r="G89" s="160"/>
    </row>
    <row r="90" spans="1:59">
      <c r="A90" s="1"/>
      <c r="B90" s="1"/>
      <c r="C90" s="1"/>
      <c r="D90" s="1"/>
      <c r="E90" s="1"/>
      <c r="F90" s="1"/>
      <c r="G90" s="1"/>
    </row>
  </sheetData>
  <mergeCells count="36">
    <mergeCell ref="F83:G83"/>
    <mergeCell ref="F84:G84"/>
    <mergeCell ref="D87:E87"/>
    <mergeCell ref="F87:G87"/>
    <mergeCell ref="D88:E88"/>
    <mergeCell ref="F88:G88"/>
    <mergeCell ref="D83:E83"/>
    <mergeCell ref="D84:E84"/>
    <mergeCell ref="D85:E85"/>
    <mergeCell ref="D86:E86"/>
    <mergeCell ref="F85:G85"/>
    <mergeCell ref="F86:G86"/>
    <mergeCell ref="D76:E76"/>
    <mergeCell ref="F76:G76"/>
    <mergeCell ref="D80:E80"/>
    <mergeCell ref="D81:E81"/>
    <mergeCell ref="D82:E82"/>
    <mergeCell ref="D77:E77"/>
    <mergeCell ref="D78:E78"/>
    <mergeCell ref="D79:E79"/>
    <mergeCell ref="F77:G77"/>
    <mergeCell ref="F78:G78"/>
    <mergeCell ref="F79:G79"/>
    <mergeCell ref="F80:G80"/>
    <mergeCell ref="F81:G81"/>
    <mergeCell ref="F82:G82"/>
    <mergeCell ref="D74:E74"/>
    <mergeCell ref="F74:G74"/>
    <mergeCell ref="D75:E75"/>
    <mergeCell ref="F75:G75"/>
    <mergeCell ref="D71:E71"/>
    <mergeCell ref="F71:G71"/>
    <mergeCell ref="D72:E72"/>
    <mergeCell ref="F72:G72"/>
    <mergeCell ref="D73:E73"/>
    <mergeCell ref="F73:G73"/>
  </mergeCells>
  <printOptions horizontalCentered="1"/>
  <pageMargins left="0.11811023622047245" right="0.11811023622047245" top="0.59055118110236227" bottom="0.59055118110236227" header="0" footer="0"/>
  <pageSetup paperSize="9" scale="3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O276"/>
  <sheetViews>
    <sheetView zoomScale="70" zoomScaleNormal="70" workbookViewId="0">
      <pane ySplit="3" topLeftCell="A4" activePane="bottomLeft" state="frozen"/>
      <selection activeCell="G36" sqref="G36"/>
      <selection pane="bottomLeft" activeCell="J74" sqref="J74:K74"/>
    </sheetView>
  </sheetViews>
  <sheetFormatPr defaultColWidth="9.140625" defaultRowHeight="15"/>
  <cols>
    <col min="1" max="1" width="8.42578125" style="2" customWidth="1"/>
    <col min="2" max="2" width="9.140625" style="2"/>
    <col min="3" max="3" width="32.140625" style="2" customWidth="1"/>
    <col min="4" max="7" width="7.7109375" style="2" customWidth="1"/>
    <col min="8" max="8" width="6.85546875" style="2" customWidth="1"/>
    <col min="9" max="9" width="7.28515625" style="2" customWidth="1"/>
    <col min="10" max="10" width="6.28515625" style="2" customWidth="1"/>
    <col min="11" max="11" width="8.140625" style="2" customWidth="1"/>
    <col min="12" max="13" width="7.7109375" style="2" customWidth="1"/>
    <col min="14" max="14" width="8.28515625" style="2" customWidth="1"/>
    <col min="15" max="15" width="9.5703125" style="2" customWidth="1"/>
    <col min="16" max="16" width="8.42578125" style="2" customWidth="1"/>
    <col min="17" max="26" width="7.7109375" style="2" customWidth="1"/>
    <col min="27" max="27" width="10" style="2" customWidth="1"/>
    <col min="28" max="28" width="10.5703125" style="2" customWidth="1"/>
    <col min="29" max="29" width="11.140625" style="2" customWidth="1"/>
    <col min="30" max="30" width="10" style="2" customWidth="1"/>
    <col min="31" max="31" width="9.140625" style="2" customWidth="1"/>
    <col min="32" max="32" width="9.28515625" style="2" customWidth="1"/>
    <col min="33" max="33" width="11.28515625" style="2" customWidth="1"/>
    <col min="34" max="37" width="7.7109375" style="2" customWidth="1"/>
    <col min="38" max="16384" width="9.140625" style="2"/>
  </cols>
  <sheetData>
    <row r="1" spans="1:41" ht="14.25" customHeight="1"/>
    <row r="2" spans="1:41" ht="15.75">
      <c r="A2" s="11" t="s">
        <v>27</v>
      </c>
      <c r="B2" s="11" t="s">
        <v>27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32"/>
      <c r="D3" s="33" t="s">
        <v>14</v>
      </c>
      <c r="E3" s="34" t="s">
        <v>15</v>
      </c>
      <c r="F3" s="33" t="s">
        <v>14</v>
      </c>
      <c r="G3" s="33" t="s">
        <v>15</v>
      </c>
      <c r="H3" s="33" t="s">
        <v>0</v>
      </c>
      <c r="I3" s="33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210</v>
      </c>
      <c r="C5" s="16" t="s">
        <v>191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/>
      <c r="C6" s="11" t="s">
        <v>74</v>
      </c>
      <c r="D6" s="11" t="s">
        <v>267</v>
      </c>
      <c r="E6" s="11">
        <v>120</v>
      </c>
      <c r="F6" s="11" t="s">
        <v>268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4"/>
      <c r="AM10" s="4"/>
      <c r="AN10" s="4"/>
      <c r="AO10" s="4"/>
    </row>
    <row r="11" spans="1:41" ht="15.75">
      <c r="A11" s="11"/>
      <c r="B11" s="87"/>
      <c r="C11" s="17" t="s">
        <v>97</v>
      </c>
      <c r="D11" s="11"/>
      <c r="E11" s="11">
        <v>170</v>
      </c>
      <c r="F11" s="11"/>
      <c r="G11" s="11">
        <v>220</v>
      </c>
      <c r="H11" s="11">
        <v>14.1</v>
      </c>
      <c r="I11" s="11">
        <v>16.600000000000001</v>
      </c>
      <c r="J11" s="11">
        <v>15</v>
      </c>
      <c r="K11" s="11">
        <v>19</v>
      </c>
      <c r="L11" s="11">
        <v>30</v>
      </c>
      <c r="M11" s="11">
        <v>35</v>
      </c>
      <c r="N11" s="11">
        <v>313</v>
      </c>
      <c r="O11" s="11">
        <v>399</v>
      </c>
      <c r="P11" s="11">
        <v>0.24</v>
      </c>
      <c r="Q11" s="11">
        <v>0.3</v>
      </c>
      <c r="R11" s="11">
        <v>0.18</v>
      </c>
      <c r="S11" s="11">
        <v>0.23</v>
      </c>
      <c r="T11" s="11">
        <v>3</v>
      </c>
      <c r="U11" s="11">
        <v>3</v>
      </c>
      <c r="V11" s="11"/>
      <c r="W11" s="11"/>
      <c r="X11" s="11">
        <v>1.7</v>
      </c>
      <c r="Y11" s="11">
        <v>1.9</v>
      </c>
      <c r="Z11" s="11">
        <v>100</v>
      </c>
      <c r="AA11" s="11">
        <v>150</v>
      </c>
      <c r="AB11" s="11">
        <v>50</v>
      </c>
      <c r="AC11" s="11">
        <v>80</v>
      </c>
      <c r="AD11" s="11">
        <v>195</v>
      </c>
      <c r="AE11" s="11">
        <v>225</v>
      </c>
      <c r="AF11" s="11">
        <v>195</v>
      </c>
      <c r="AG11" s="11">
        <v>225</v>
      </c>
      <c r="AH11" s="11">
        <v>40</v>
      </c>
      <c r="AI11" s="11">
        <v>55</v>
      </c>
      <c r="AJ11" s="11"/>
      <c r="AK11" s="11"/>
      <c r="AL11" s="4"/>
      <c r="AM11" s="4"/>
      <c r="AN11" s="4">
        <v>0.2</v>
      </c>
      <c r="AO11" s="4">
        <v>0.5</v>
      </c>
    </row>
    <row r="12" spans="1:41" ht="19.5" customHeight="1">
      <c r="A12" s="11"/>
      <c r="B12" s="80">
        <v>379</v>
      </c>
      <c r="C12" s="16" t="s">
        <v>183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190</v>
      </c>
      <c r="D13" s="11">
        <v>9</v>
      </c>
      <c r="E13" s="11">
        <v>9</v>
      </c>
      <c r="F13" s="11">
        <v>9</v>
      </c>
      <c r="G13" s="11">
        <v>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101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 customHeight="1">
      <c r="A15" s="11"/>
      <c r="B15" s="80"/>
      <c r="C15" s="11" t="s">
        <v>78</v>
      </c>
      <c r="D15" s="11">
        <v>150</v>
      </c>
      <c r="E15" s="11">
        <v>150</v>
      </c>
      <c r="F15" s="11">
        <v>150</v>
      </c>
      <c r="G15" s="11">
        <v>150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4"/>
      <c r="AM15" s="4"/>
      <c r="AN15" s="4"/>
      <c r="AO15" s="4"/>
    </row>
    <row r="16" spans="1:41" ht="15.75">
      <c r="A16" s="11"/>
      <c r="B16" s="80"/>
      <c r="C16" s="11" t="s">
        <v>20</v>
      </c>
      <c r="D16" s="11">
        <v>70</v>
      </c>
      <c r="E16" s="11">
        <v>70</v>
      </c>
      <c r="F16" s="11">
        <v>70</v>
      </c>
      <c r="G16" s="11">
        <v>70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4"/>
      <c r="AM16" s="4"/>
      <c r="AN16" s="4"/>
      <c r="AO16" s="4"/>
    </row>
    <row r="17" spans="1:41" ht="15.75">
      <c r="A17" s="11"/>
      <c r="B17" s="80"/>
      <c r="C17" s="17" t="s">
        <v>97</v>
      </c>
      <c r="D17" s="17"/>
      <c r="E17" s="17">
        <v>200</v>
      </c>
      <c r="F17" s="17"/>
      <c r="G17" s="17">
        <v>200</v>
      </c>
      <c r="H17" s="17">
        <v>3.2</v>
      </c>
      <c r="I17" s="17">
        <v>3.2</v>
      </c>
      <c r="J17" s="17">
        <v>7.7</v>
      </c>
      <c r="K17" s="17">
        <v>7.7</v>
      </c>
      <c r="L17" s="17">
        <v>22</v>
      </c>
      <c r="M17" s="17">
        <v>22</v>
      </c>
      <c r="N17" s="17">
        <v>101</v>
      </c>
      <c r="O17" s="17">
        <v>101</v>
      </c>
      <c r="P17" s="17">
        <v>0.04</v>
      </c>
      <c r="Q17" s="17">
        <v>0.04</v>
      </c>
      <c r="R17" s="17">
        <v>0.1</v>
      </c>
      <c r="S17" s="17">
        <v>0.1</v>
      </c>
      <c r="T17" s="17"/>
      <c r="U17" s="17"/>
      <c r="V17" s="17"/>
      <c r="W17" s="17"/>
      <c r="X17" s="17">
        <v>1.3</v>
      </c>
      <c r="Y17" s="17">
        <v>1.3</v>
      </c>
      <c r="Z17" s="17">
        <v>60</v>
      </c>
      <c r="AA17" s="17">
        <v>60</v>
      </c>
      <c r="AB17" s="17">
        <v>280</v>
      </c>
      <c r="AC17" s="17">
        <v>280</v>
      </c>
      <c r="AD17" s="17">
        <v>100</v>
      </c>
      <c r="AE17" s="17">
        <v>100</v>
      </c>
      <c r="AF17" s="17">
        <v>93</v>
      </c>
      <c r="AG17" s="17">
        <v>93</v>
      </c>
      <c r="AH17" s="17">
        <v>15</v>
      </c>
      <c r="AI17" s="17">
        <v>15</v>
      </c>
      <c r="AJ17" s="17">
        <v>0.4</v>
      </c>
      <c r="AK17" s="17">
        <v>0.4</v>
      </c>
      <c r="AL17" s="4"/>
      <c r="AM17" s="4"/>
      <c r="AN17" s="4"/>
      <c r="AO17" s="4"/>
    </row>
    <row r="18" spans="1:41" ht="15.75">
      <c r="A18" s="11"/>
      <c r="B18" s="80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4"/>
      <c r="AM21" s="4"/>
      <c r="AN21" s="4"/>
      <c r="AO21" s="4"/>
    </row>
    <row r="22" spans="1:41" ht="15.75">
      <c r="A22" s="11"/>
      <c r="B22" s="80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>
        <v>0.05</v>
      </c>
      <c r="S22" s="20">
        <v>0.05</v>
      </c>
      <c r="T22" s="20"/>
      <c r="U22" s="20"/>
      <c r="V22" s="20">
        <v>0.03</v>
      </c>
      <c r="W22" s="20">
        <v>0.03</v>
      </c>
      <c r="X22" s="20"/>
      <c r="Y22" s="20"/>
      <c r="Z22" s="20"/>
      <c r="AA22" s="20"/>
      <c r="AB22" s="20"/>
      <c r="AC22" s="20"/>
      <c r="AD22" s="20">
        <v>6</v>
      </c>
      <c r="AE22" s="20">
        <v>6</v>
      </c>
      <c r="AF22" s="20">
        <v>23</v>
      </c>
      <c r="AG22" s="20">
        <v>23</v>
      </c>
      <c r="AH22" s="20">
        <v>4.2</v>
      </c>
      <c r="AI22" s="20">
        <v>4.2</v>
      </c>
      <c r="AJ22" s="20">
        <v>0.33</v>
      </c>
      <c r="AK22" s="20">
        <v>0.33</v>
      </c>
      <c r="AL22" s="4"/>
      <c r="AM22" s="4"/>
      <c r="AN22" s="4"/>
      <c r="AO22" s="4"/>
    </row>
    <row r="23" spans="1:41" ht="15.75">
      <c r="A23" s="11"/>
      <c r="B23" s="80"/>
      <c r="C23" s="17" t="s">
        <v>199</v>
      </c>
      <c r="D23" s="17"/>
      <c r="E23" s="17">
        <v>250</v>
      </c>
      <c r="F23" s="17"/>
      <c r="G23" s="17">
        <v>250</v>
      </c>
      <c r="H23" s="11">
        <v>0.92</v>
      </c>
      <c r="I23" s="11">
        <v>0.92</v>
      </c>
      <c r="J23" s="11">
        <v>0.7</v>
      </c>
      <c r="K23" s="11">
        <v>0.7</v>
      </c>
      <c r="L23" s="11">
        <v>22.5</v>
      </c>
      <c r="M23" s="11">
        <v>22.5</v>
      </c>
      <c r="N23" s="100">
        <v>100</v>
      </c>
      <c r="O23" s="100">
        <v>100</v>
      </c>
      <c r="P23" s="11">
        <v>5.3999999999999999E-2</v>
      </c>
      <c r="Q23" s="11">
        <v>5.3999999999999999E-2</v>
      </c>
      <c r="R23" s="11">
        <v>0.1</v>
      </c>
      <c r="S23" s="11">
        <v>0.1</v>
      </c>
      <c r="T23" s="11"/>
      <c r="U23" s="11"/>
      <c r="V23" s="11"/>
      <c r="W23" s="11"/>
      <c r="X23" s="11">
        <v>15</v>
      </c>
      <c r="Y23" s="11">
        <v>18</v>
      </c>
      <c r="Z23" s="11"/>
      <c r="AA23" s="11"/>
      <c r="AB23" s="11">
        <v>0.36</v>
      </c>
      <c r="AC23" s="11">
        <v>0.36</v>
      </c>
      <c r="AD23" s="11">
        <v>29</v>
      </c>
      <c r="AE23" s="11">
        <v>29</v>
      </c>
      <c r="AF23" s="11">
        <v>19.8</v>
      </c>
      <c r="AG23" s="11">
        <v>19.8</v>
      </c>
      <c r="AH23" s="11">
        <v>16.2</v>
      </c>
      <c r="AI23" s="11">
        <v>16.2</v>
      </c>
      <c r="AJ23" s="11">
        <v>0.96</v>
      </c>
      <c r="AK23" s="11">
        <v>0.96</v>
      </c>
      <c r="AL23" s="11">
        <v>8.9999999999999993E-3</v>
      </c>
      <c r="AM23" s="11">
        <v>1.4999999999999999E-2</v>
      </c>
      <c r="AN23" s="11">
        <v>0.7</v>
      </c>
      <c r="AO23" s="11">
        <v>0.7</v>
      </c>
    </row>
    <row r="24" spans="1:41" ht="15.75">
      <c r="A24" s="11"/>
      <c r="B24" s="80"/>
      <c r="C24" s="17" t="s">
        <v>171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>SUM(N9:N23)</f>
        <v>694</v>
      </c>
      <c r="O24" s="17">
        <f>SUM(O9:O23)</f>
        <v>780</v>
      </c>
      <c r="P24" s="20">
        <f>SUM(P9:P23)</f>
        <v>0.36399999999999993</v>
      </c>
      <c r="Q24" s="20">
        <f t="shared" ref="Q24:AK24" si="0">SUM(Q9:Q23)</f>
        <v>0.42399999999999999</v>
      </c>
      <c r="R24" s="17">
        <f t="shared" si="0"/>
        <v>0.43000000000000005</v>
      </c>
      <c r="S24" s="17">
        <f t="shared" si="0"/>
        <v>0.48</v>
      </c>
      <c r="T24" s="17">
        <f t="shared" si="0"/>
        <v>3</v>
      </c>
      <c r="U24" s="17">
        <f t="shared" si="0"/>
        <v>3</v>
      </c>
      <c r="V24" s="17">
        <f t="shared" si="0"/>
        <v>0.03</v>
      </c>
      <c r="W24" s="17">
        <f t="shared" si="0"/>
        <v>0.03</v>
      </c>
      <c r="X24" s="17">
        <f t="shared" si="0"/>
        <v>18</v>
      </c>
      <c r="Y24" s="17">
        <f t="shared" si="0"/>
        <v>21.2</v>
      </c>
      <c r="Z24" s="17">
        <f t="shared" si="0"/>
        <v>160</v>
      </c>
      <c r="AA24" s="17">
        <f t="shared" si="0"/>
        <v>210</v>
      </c>
      <c r="AB24" s="17">
        <f t="shared" si="0"/>
        <v>330.36</v>
      </c>
      <c r="AC24" s="17">
        <f t="shared" si="0"/>
        <v>360.36</v>
      </c>
      <c r="AD24" s="17">
        <f t="shared" si="0"/>
        <v>330</v>
      </c>
      <c r="AE24" s="17">
        <f t="shared" si="0"/>
        <v>360</v>
      </c>
      <c r="AF24" s="17">
        <f t="shared" si="0"/>
        <v>330.8</v>
      </c>
      <c r="AG24" s="17">
        <f t="shared" si="0"/>
        <v>360.8</v>
      </c>
      <c r="AH24" s="17">
        <f t="shared" si="0"/>
        <v>75.400000000000006</v>
      </c>
      <c r="AI24" s="17">
        <f t="shared" si="0"/>
        <v>90.4</v>
      </c>
      <c r="AJ24" s="17">
        <f t="shared" si="0"/>
        <v>1.69</v>
      </c>
      <c r="AK24" s="17">
        <f t="shared" si="0"/>
        <v>1.69</v>
      </c>
      <c r="AL24" s="17">
        <f>SUM(AL9:AL23)</f>
        <v>8.9999999999999993E-3</v>
      </c>
      <c r="AM24" s="17">
        <f>SUM(AM9:AM23)</f>
        <v>1.4999999999999999E-2</v>
      </c>
      <c r="AN24" s="17">
        <f>SUM(AN9:AN23)</f>
        <v>0.89999999999999991</v>
      </c>
      <c r="AO24" s="17">
        <f>SUM(AO9:AO23)</f>
        <v>1.2</v>
      </c>
    </row>
    <row r="25" spans="1:41" ht="15.75">
      <c r="A25" s="11"/>
      <c r="B25" s="88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47"/>
      <c r="AM25" s="122"/>
      <c r="AN25" s="122"/>
      <c r="AO25" s="122"/>
    </row>
    <row r="26" spans="1:41" ht="15.75">
      <c r="A26" s="11"/>
      <c r="B26" s="90"/>
      <c r="C26" s="17" t="s">
        <v>116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37"/>
      <c r="AM26" s="4"/>
      <c r="AN26" s="4"/>
      <c r="AO26" s="4"/>
    </row>
    <row r="27" spans="1:41" ht="15.75">
      <c r="A27" s="11"/>
      <c r="B27" s="88"/>
      <c r="C27" s="11" t="s">
        <v>117</v>
      </c>
      <c r="D27" s="11">
        <v>92</v>
      </c>
      <c r="E27" s="11">
        <v>80</v>
      </c>
      <c r="F27" s="11">
        <v>115</v>
      </c>
      <c r="G27" s="11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37"/>
      <c r="AM27" s="4"/>
      <c r="AN27" s="4"/>
      <c r="AO27" s="4"/>
    </row>
    <row r="28" spans="1:41" s="6" customFormat="1" ht="15.75">
      <c r="A28" s="17"/>
      <c r="B28" s="89"/>
      <c r="C28" s="17" t="s">
        <v>35</v>
      </c>
      <c r="D28" s="17"/>
      <c r="E28" s="17">
        <v>80</v>
      </c>
      <c r="F28" s="17"/>
      <c r="G28" s="17">
        <v>100</v>
      </c>
      <c r="H28" s="17">
        <v>0.4</v>
      </c>
      <c r="I28" s="17">
        <v>0.5</v>
      </c>
      <c r="J28" s="17">
        <v>0.1</v>
      </c>
      <c r="K28" s="17">
        <v>0.1</v>
      </c>
      <c r="L28" s="17">
        <v>14</v>
      </c>
      <c r="M28" s="17">
        <v>18</v>
      </c>
      <c r="N28" s="17">
        <v>33</v>
      </c>
      <c r="O28" s="17">
        <v>55</v>
      </c>
      <c r="P28" s="17"/>
      <c r="Q28" s="17">
        <v>0.1</v>
      </c>
      <c r="R28" s="17">
        <v>0.4</v>
      </c>
      <c r="S28" s="17">
        <v>0.5</v>
      </c>
      <c r="T28" s="17"/>
      <c r="U28" s="17"/>
      <c r="V28" s="17"/>
      <c r="W28" s="17"/>
      <c r="X28" s="17"/>
      <c r="Y28" s="17"/>
      <c r="Z28" s="17">
        <v>80</v>
      </c>
      <c r="AA28" s="17">
        <v>140</v>
      </c>
      <c r="AB28" s="11">
        <v>140</v>
      </c>
      <c r="AC28" s="11">
        <v>160</v>
      </c>
      <c r="AD28" s="17"/>
      <c r="AE28" s="17"/>
      <c r="AF28" s="17">
        <v>22.8</v>
      </c>
      <c r="AG28" s="17">
        <v>25.8</v>
      </c>
      <c r="AH28" s="17">
        <v>13</v>
      </c>
      <c r="AI28" s="17">
        <v>16.2</v>
      </c>
      <c r="AJ28" s="17">
        <v>1.2</v>
      </c>
      <c r="AK28" s="17">
        <v>2.2000000000000002</v>
      </c>
      <c r="AL28" s="148">
        <v>1.2E-2</v>
      </c>
      <c r="AM28" s="79">
        <v>1.4999999999999999E-2</v>
      </c>
      <c r="AN28" s="76"/>
      <c r="AO28" s="76"/>
    </row>
    <row r="29" spans="1:41" ht="29.25" customHeight="1">
      <c r="A29" s="11"/>
      <c r="B29" s="90">
        <v>88</v>
      </c>
      <c r="C29" s="16" t="s">
        <v>118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37"/>
      <c r="AM29" s="4"/>
      <c r="AN29" s="4"/>
      <c r="AO29" s="4"/>
    </row>
    <row r="30" spans="1:41" s="8" customFormat="1" ht="15.75">
      <c r="A30" s="11"/>
      <c r="B30" s="88"/>
      <c r="C30" s="11" t="s">
        <v>119</v>
      </c>
      <c r="D30" s="11">
        <v>80</v>
      </c>
      <c r="E30" s="11">
        <v>70</v>
      </c>
      <c r="F30" s="11">
        <v>93</v>
      </c>
      <c r="G30" s="11">
        <v>80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38"/>
      <c r="AM30" s="139"/>
      <c r="AN30" s="139"/>
      <c r="AO30" s="139"/>
    </row>
    <row r="31" spans="1:41" ht="15.75">
      <c r="A31" s="11"/>
      <c r="B31" s="80"/>
      <c r="C31" s="11" t="s">
        <v>10</v>
      </c>
      <c r="D31" s="11">
        <v>60</v>
      </c>
      <c r="E31" s="11">
        <v>40</v>
      </c>
      <c r="F31" s="11">
        <v>75</v>
      </c>
      <c r="G31" s="11">
        <v>50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11</v>
      </c>
      <c r="D32" s="11">
        <v>13</v>
      </c>
      <c r="E32" s="11">
        <v>10</v>
      </c>
      <c r="F32" s="11">
        <v>13</v>
      </c>
      <c r="G32" s="11">
        <v>10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23</v>
      </c>
      <c r="D33" s="11">
        <v>10</v>
      </c>
      <c r="E33" s="11">
        <v>8</v>
      </c>
      <c r="F33" s="11">
        <v>13</v>
      </c>
      <c r="G33" s="11">
        <v>10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120</v>
      </c>
      <c r="D34" s="11">
        <v>2</v>
      </c>
      <c r="E34" s="11">
        <v>2</v>
      </c>
      <c r="F34" s="11">
        <v>3</v>
      </c>
      <c r="G34" s="11">
        <v>3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4"/>
      <c r="AM34" s="4"/>
      <c r="AN34" s="4"/>
      <c r="AO34" s="4"/>
    </row>
    <row r="35" spans="1:41" ht="15.75">
      <c r="A35" s="11"/>
      <c r="B35" s="80"/>
      <c r="C35" s="11" t="s">
        <v>9</v>
      </c>
      <c r="D35" s="11">
        <v>4</v>
      </c>
      <c r="E35" s="11">
        <v>4</v>
      </c>
      <c r="F35" s="11">
        <v>5</v>
      </c>
      <c r="G35" s="11">
        <v>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4"/>
      <c r="AM35" s="4"/>
      <c r="AN35" s="4"/>
      <c r="AO35" s="4"/>
    </row>
    <row r="36" spans="1:41" ht="15.75">
      <c r="A36" s="11"/>
      <c r="B36" s="80"/>
      <c r="C36" s="11" t="s">
        <v>86</v>
      </c>
      <c r="D36" s="11">
        <v>3</v>
      </c>
      <c r="E36" s="11">
        <v>2</v>
      </c>
      <c r="F36" s="11">
        <v>3</v>
      </c>
      <c r="G36" s="11">
        <v>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4"/>
      <c r="AM36" s="4"/>
      <c r="AN36" s="4"/>
      <c r="AO36" s="4"/>
    </row>
    <row r="37" spans="1:41" ht="15.75">
      <c r="A37" s="11"/>
      <c r="B37" s="80"/>
      <c r="C37" s="11" t="s">
        <v>20</v>
      </c>
      <c r="D37" s="11">
        <v>160</v>
      </c>
      <c r="E37" s="11">
        <v>160</v>
      </c>
      <c r="F37" s="11">
        <v>195</v>
      </c>
      <c r="G37" s="11">
        <v>195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4"/>
      <c r="AC37" s="4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75">
      <c r="A38" s="11"/>
      <c r="B38" s="80"/>
      <c r="C38" s="11" t="s">
        <v>84</v>
      </c>
      <c r="D38" s="11">
        <v>5</v>
      </c>
      <c r="E38" s="11">
        <v>5</v>
      </c>
      <c r="F38" s="11">
        <v>5</v>
      </c>
      <c r="G38" s="11">
        <v>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39"/>
      <c r="AC38" s="39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121</v>
      </c>
      <c r="D39" s="11">
        <v>31</v>
      </c>
      <c r="E39" s="11">
        <v>20</v>
      </c>
      <c r="F39" s="11">
        <v>40</v>
      </c>
      <c r="G39" s="11">
        <v>30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39"/>
      <c r="AC39" s="39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s="6" customFormat="1" ht="15.75">
      <c r="A40" s="17"/>
      <c r="B40" s="87"/>
      <c r="C40" s="17" t="s">
        <v>13</v>
      </c>
      <c r="D40" s="17"/>
      <c r="E40" s="17">
        <v>200</v>
      </c>
      <c r="F40" s="17"/>
      <c r="G40" s="17">
        <v>250</v>
      </c>
      <c r="H40" s="100">
        <v>5</v>
      </c>
      <c r="I40" s="112">
        <v>7.9</v>
      </c>
      <c r="J40" s="100">
        <v>5</v>
      </c>
      <c r="K40" s="100">
        <v>8</v>
      </c>
      <c r="L40" s="100">
        <v>23</v>
      </c>
      <c r="M40" s="100">
        <v>40</v>
      </c>
      <c r="N40" s="100">
        <v>130</v>
      </c>
      <c r="O40" s="100">
        <v>180</v>
      </c>
      <c r="P40" s="18"/>
      <c r="Q40" s="18"/>
      <c r="R40" s="18">
        <v>0.05</v>
      </c>
      <c r="S40" s="18">
        <v>0.08</v>
      </c>
      <c r="T40" s="18"/>
      <c r="U40" s="18"/>
      <c r="V40" s="18"/>
      <c r="W40" s="18"/>
      <c r="X40" s="18">
        <v>4</v>
      </c>
      <c r="Y40" s="18">
        <v>5</v>
      </c>
      <c r="Z40" s="18"/>
      <c r="AA40" s="18"/>
      <c r="AB40" s="100"/>
      <c r="AC40" s="100"/>
      <c r="AD40" s="18"/>
      <c r="AE40" s="18"/>
      <c r="AF40" s="18"/>
      <c r="AG40" s="18"/>
      <c r="AH40" s="18"/>
      <c r="AI40" s="18"/>
      <c r="AJ40" s="18">
        <v>0.9</v>
      </c>
      <c r="AK40" s="18">
        <v>1.7</v>
      </c>
      <c r="AL40" s="76"/>
      <c r="AM40" s="76"/>
      <c r="AN40" s="76"/>
      <c r="AO40" s="76"/>
    </row>
    <row r="41" spans="1:41" ht="15.75">
      <c r="A41" s="11"/>
      <c r="B41" s="80">
        <v>246</v>
      </c>
      <c r="C41" s="17" t="s">
        <v>65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4"/>
      <c r="AC41" s="4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66</v>
      </c>
      <c r="D42" s="11">
        <v>114</v>
      </c>
      <c r="E42" s="11">
        <v>97</v>
      </c>
      <c r="F42" s="11">
        <v>114</v>
      </c>
      <c r="G42" s="11">
        <v>97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4"/>
      <c r="AC42" s="4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67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4"/>
      <c r="AC43" s="4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68</v>
      </c>
      <c r="D44" s="17"/>
      <c r="E44" s="17">
        <v>60</v>
      </c>
      <c r="F44" s="17"/>
      <c r="G44" s="17">
        <v>60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8"/>
      <c r="AC44" s="18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11</v>
      </c>
      <c r="D45" s="11">
        <v>12</v>
      </c>
      <c r="E45" s="11">
        <v>10</v>
      </c>
      <c r="F45" s="11">
        <v>12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8"/>
      <c r="AC45" s="18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23</v>
      </c>
      <c r="D46" s="11">
        <v>12</v>
      </c>
      <c r="E46" s="11">
        <v>10</v>
      </c>
      <c r="F46" s="11">
        <v>12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1" t="s">
        <v>26</v>
      </c>
      <c r="D47" s="11">
        <v>1</v>
      </c>
      <c r="E47" s="11">
        <v>1</v>
      </c>
      <c r="F47" s="11">
        <v>1</v>
      </c>
      <c r="G47" s="11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4"/>
      <c r="AM47" s="4"/>
      <c r="AN47" s="4"/>
      <c r="AO47" s="4"/>
    </row>
    <row r="48" spans="1:41" ht="15.75">
      <c r="A48" s="11"/>
      <c r="B48" s="80"/>
      <c r="C48" s="11" t="s">
        <v>114</v>
      </c>
      <c r="D48" s="11">
        <v>5</v>
      </c>
      <c r="E48" s="11">
        <v>5</v>
      </c>
      <c r="F48" s="11">
        <v>5</v>
      </c>
      <c r="G48" s="11">
        <v>5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11" t="s">
        <v>22</v>
      </c>
      <c r="D49" s="11">
        <v>10</v>
      </c>
      <c r="E49" s="11">
        <v>10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11" t="s">
        <v>120</v>
      </c>
      <c r="D50" s="11">
        <v>5</v>
      </c>
      <c r="E50" s="11">
        <v>5</v>
      </c>
      <c r="F50" s="11">
        <v>5</v>
      </c>
      <c r="G50" s="11">
        <v>5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11" t="s">
        <v>69</v>
      </c>
      <c r="D51" s="11"/>
      <c r="E51" s="11">
        <v>40</v>
      </c>
      <c r="F51" s="11"/>
      <c r="G51" s="11">
        <v>40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11" t="s">
        <v>70</v>
      </c>
      <c r="D52" s="17"/>
      <c r="E52" s="17">
        <v>60</v>
      </c>
      <c r="F52" s="17"/>
      <c r="G52" s="17">
        <v>60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11" t="s">
        <v>71</v>
      </c>
      <c r="D53" s="11"/>
      <c r="E53" s="11">
        <v>120</v>
      </c>
      <c r="F53" s="11"/>
      <c r="G53" s="11">
        <v>120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17" t="s">
        <v>25</v>
      </c>
      <c r="D54" s="11"/>
      <c r="E54" s="17">
        <v>120</v>
      </c>
      <c r="F54" s="11"/>
      <c r="G54" s="17">
        <v>120</v>
      </c>
      <c r="H54" s="11">
        <v>14</v>
      </c>
      <c r="I54" s="11">
        <v>14</v>
      </c>
      <c r="J54" s="11">
        <v>10.199999999999999</v>
      </c>
      <c r="K54" s="11">
        <v>10.199999999999999</v>
      </c>
      <c r="L54" s="11">
        <v>16</v>
      </c>
      <c r="M54" s="11">
        <v>16</v>
      </c>
      <c r="N54" s="11">
        <v>340</v>
      </c>
      <c r="O54" s="11">
        <v>340</v>
      </c>
      <c r="P54" s="11"/>
      <c r="Q54" s="11">
        <v>0.21</v>
      </c>
      <c r="R54" s="11"/>
      <c r="S54" s="11">
        <v>0.09</v>
      </c>
      <c r="T54" s="11"/>
      <c r="U54" s="11"/>
      <c r="V54" s="11"/>
      <c r="W54" s="11"/>
      <c r="X54" s="11">
        <v>0.6</v>
      </c>
      <c r="Y54" s="11">
        <v>0.6</v>
      </c>
      <c r="Z54" s="11"/>
      <c r="AA54" s="11"/>
      <c r="AB54" s="11"/>
      <c r="AC54" s="11"/>
      <c r="AD54" s="11">
        <v>140</v>
      </c>
      <c r="AE54" s="11">
        <v>140</v>
      </c>
      <c r="AF54" s="11"/>
      <c r="AG54" s="11"/>
      <c r="AH54" s="11"/>
      <c r="AI54" s="11"/>
      <c r="AJ54" s="11"/>
      <c r="AK54" s="11"/>
      <c r="AL54" s="4"/>
      <c r="AM54" s="4"/>
      <c r="AN54" s="4">
        <v>0.5</v>
      </c>
      <c r="AO54" s="4">
        <v>0.5</v>
      </c>
    </row>
    <row r="55" spans="1:41" ht="15.75">
      <c r="A55" s="11"/>
      <c r="B55" s="80">
        <v>128</v>
      </c>
      <c r="C55" s="17" t="s">
        <v>149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4"/>
      <c r="AM55" s="4"/>
      <c r="AN55" s="4"/>
      <c r="AO55" s="4"/>
    </row>
    <row r="56" spans="1:41" ht="15.75">
      <c r="A56" s="11"/>
      <c r="B56" s="80"/>
      <c r="C56" s="11" t="s">
        <v>63</v>
      </c>
      <c r="D56" s="11">
        <v>180</v>
      </c>
      <c r="E56" s="11">
        <v>140</v>
      </c>
      <c r="F56" s="11">
        <v>205</v>
      </c>
      <c r="G56" s="11">
        <v>151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4"/>
      <c r="AM56" s="4"/>
      <c r="AN56" s="4"/>
      <c r="AO56" s="4"/>
    </row>
    <row r="57" spans="1:41" ht="15.75">
      <c r="A57" s="11"/>
      <c r="B57" s="80"/>
      <c r="C57" s="11" t="s">
        <v>78</v>
      </c>
      <c r="D57" s="11">
        <v>24</v>
      </c>
      <c r="E57" s="11">
        <v>23</v>
      </c>
      <c r="F57" s="11">
        <v>29</v>
      </c>
      <c r="G57" s="11">
        <v>28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1" t="s">
        <v>57</v>
      </c>
      <c r="D58" s="11">
        <v>6</v>
      </c>
      <c r="E58" s="11">
        <v>6</v>
      </c>
      <c r="F58" s="11">
        <v>8</v>
      </c>
      <c r="G58" s="11">
        <v>8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11" t="s">
        <v>26</v>
      </c>
      <c r="D59" s="11">
        <v>1</v>
      </c>
      <c r="E59" s="11">
        <v>1</v>
      </c>
      <c r="F59" s="11">
        <v>2</v>
      </c>
      <c r="G59" s="11">
        <v>2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17" t="s">
        <v>35</v>
      </c>
      <c r="D60" s="17"/>
      <c r="E60" s="17">
        <v>150</v>
      </c>
      <c r="F60" s="17"/>
      <c r="G60" s="17">
        <v>180</v>
      </c>
      <c r="H60" s="11">
        <v>3.2</v>
      </c>
      <c r="I60" s="11">
        <v>5</v>
      </c>
      <c r="J60" s="11">
        <v>8.8000000000000007</v>
      </c>
      <c r="K60" s="11">
        <v>9.6</v>
      </c>
      <c r="L60" s="11">
        <v>22.8</v>
      </c>
      <c r="M60" s="11">
        <v>28</v>
      </c>
      <c r="N60" s="11">
        <v>140</v>
      </c>
      <c r="O60" s="11">
        <v>221</v>
      </c>
      <c r="P60" s="17"/>
      <c r="Q60" s="17">
        <v>8.9999999999999993E-3</v>
      </c>
      <c r="R60" s="17"/>
      <c r="S60" s="17"/>
      <c r="T60" s="17"/>
      <c r="U60" s="17"/>
      <c r="V60" s="17">
        <v>0.03</v>
      </c>
      <c r="W60" s="17">
        <v>0.03</v>
      </c>
      <c r="X60" s="17">
        <v>3.9</v>
      </c>
      <c r="Y60" s="17">
        <v>3.9</v>
      </c>
      <c r="Z60" s="17">
        <v>14</v>
      </c>
      <c r="AA60" s="17">
        <v>14</v>
      </c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4"/>
      <c r="AM60" s="4"/>
      <c r="AN60" s="4"/>
      <c r="AO60" s="4"/>
    </row>
    <row r="61" spans="1:41" ht="15.75">
      <c r="A61" s="11"/>
      <c r="B61" s="80"/>
      <c r="C61" s="50" t="s">
        <v>156</v>
      </c>
      <c r="D61" s="39"/>
      <c r="E61" s="50">
        <v>250</v>
      </c>
      <c r="F61" s="39"/>
      <c r="G61" s="50">
        <v>250</v>
      </c>
      <c r="H61" s="39">
        <v>0.99</v>
      </c>
      <c r="I61" s="39">
        <v>0.99</v>
      </c>
      <c r="J61" s="39"/>
      <c r="K61" s="39"/>
      <c r="L61" s="39">
        <v>30</v>
      </c>
      <c r="M61" s="39">
        <v>30</v>
      </c>
      <c r="N61" s="39">
        <v>84.36</v>
      </c>
      <c r="O61" s="39">
        <v>84.36</v>
      </c>
      <c r="P61" s="39">
        <v>0.02</v>
      </c>
      <c r="Q61" s="39">
        <v>0.02</v>
      </c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>
        <v>0.19</v>
      </c>
      <c r="AC61" s="39">
        <v>0.19</v>
      </c>
      <c r="AD61" s="39"/>
      <c r="AE61" s="39"/>
      <c r="AF61" s="39">
        <v>13.98</v>
      </c>
      <c r="AG61" s="39">
        <v>13.98</v>
      </c>
      <c r="AH61" s="39">
        <v>7.99</v>
      </c>
      <c r="AI61" s="39">
        <v>7.99</v>
      </c>
      <c r="AJ61" s="39"/>
      <c r="AK61" s="39"/>
      <c r="AL61" s="11"/>
      <c r="AM61" s="11"/>
      <c r="AN61" s="11"/>
      <c r="AO61" s="11"/>
    </row>
    <row r="62" spans="1:41" ht="19.5" customHeight="1">
      <c r="A62" s="11"/>
      <c r="B62" s="86"/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39">
        <v>0.19</v>
      </c>
      <c r="AC62" s="39">
        <v>0.19</v>
      </c>
      <c r="AD62" s="18"/>
      <c r="AE62" s="18"/>
      <c r="AF62" s="18"/>
      <c r="AG62" s="18"/>
      <c r="AH62" s="18"/>
      <c r="AI62" s="18"/>
      <c r="AJ62" s="18"/>
      <c r="AK62" s="18"/>
      <c r="AL62" s="4"/>
      <c r="AM62" s="4"/>
      <c r="AN62" s="4"/>
      <c r="AO62" s="4"/>
    </row>
    <row r="63" spans="1:41" ht="15.75" customHeight="1">
      <c r="A63" s="11"/>
      <c r="B63" s="86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8">
        <v>71</v>
      </c>
      <c r="O63" s="18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/>
      <c r="AK63" s="18"/>
      <c r="AL63" s="4"/>
      <c r="AM63" s="4"/>
      <c r="AN63" s="4"/>
      <c r="AO63" s="4"/>
    </row>
    <row r="64" spans="1:41" ht="19.5" customHeight="1">
      <c r="A64" s="11"/>
      <c r="B64" s="80"/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41" ht="15.75">
      <c r="A65" s="11"/>
      <c r="B65" s="80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8">
        <v>104</v>
      </c>
      <c r="O65" s="18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4"/>
      <c r="AM65" s="4"/>
      <c r="AN65" s="4"/>
      <c r="AO65" s="4"/>
    </row>
    <row r="66" spans="1:41" ht="15.75">
      <c r="A66" s="11"/>
      <c r="B66" s="80"/>
      <c r="C66" s="17" t="s">
        <v>171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00">
        <f>SUM(N27:N65)</f>
        <v>902.36</v>
      </c>
      <c r="O66" s="100">
        <f>SUM(O27:O65)</f>
        <v>1055.3600000000001</v>
      </c>
      <c r="P66" s="18">
        <v>0.48</v>
      </c>
      <c r="Q66" s="18">
        <v>0.56000000000000005</v>
      </c>
      <c r="R66" s="18">
        <v>0.56000000000000005</v>
      </c>
      <c r="S66" s="18">
        <v>0.64</v>
      </c>
      <c r="T66" s="112">
        <f>SUM(T27:T65)</f>
        <v>0</v>
      </c>
      <c r="U66" s="112">
        <f>SUM(U27:U65)</f>
        <v>0</v>
      </c>
      <c r="V66" s="18">
        <v>0.04</v>
      </c>
      <c r="W66" s="18">
        <v>0.04</v>
      </c>
      <c r="X66" s="112"/>
      <c r="Y66" s="112"/>
      <c r="Z66" s="100">
        <f>SUM(Z27:Z65)</f>
        <v>94</v>
      </c>
      <c r="AA66" s="100">
        <f>SUM(AA27:AA65)</f>
        <v>154</v>
      </c>
      <c r="AB66" s="112"/>
      <c r="AC66" s="112"/>
      <c r="AD66" s="100"/>
      <c r="AE66" s="100"/>
      <c r="AF66" s="100"/>
      <c r="AG66" s="100"/>
      <c r="AH66" s="100"/>
      <c r="AI66" s="100"/>
      <c r="AJ66" s="112">
        <f t="shared" ref="AJ66:AO66" si="1">SUM(AJ27:AJ65)</f>
        <v>3.3</v>
      </c>
      <c r="AK66" s="112">
        <f t="shared" si="1"/>
        <v>5.1000000000000005</v>
      </c>
      <c r="AL66" s="144">
        <f t="shared" si="1"/>
        <v>1.2E-2</v>
      </c>
      <c r="AM66" s="144">
        <f t="shared" si="1"/>
        <v>1.4999999999999999E-2</v>
      </c>
      <c r="AN66" s="112">
        <f t="shared" si="1"/>
        <v>0.5</v>
      </c>
      <c r="AO66" s="112">
        <f t="shared" si="1"/>
        <v>0.5</v>
      </c>
    </row>
    <row r="67" spans="1:41" s="6" customFormat="1" ht="15.75">
      <c r="A67" s="30"/>
      <c r="B67" s="30"/>
      <c r="C67" s="36" t="s">
        <v>8</v>
      </c>
      <c r="D67" s="83"/>
      <c r="E67" s="83"/>
      <c r="F67" s="83"/>
      <c r="G67" s="83"/>
      <c r="H67" s="97">
        <f t="shared" ref="H67:M67" si="2">SUM(H5:H66)</f>
        <v>54.79</v>
      </c>
      <c r="I67" s="97">
        <f t="shared" si="2"/>
        <v>62.09</v>
      </c>
      <c r="J67" s="97">
        <f t="shared" si="2"/>
        <v>56.890000000000008</v>
      </c>
      <c r="K67" s="97">
        <f t="shared" si="2"/>
        <v>64.690000000000012</v>
      </c>
      <c r="L67" s="97">
        <f t="shared" si="2"/>
        <v>234.49</v>
      </c>
      <c r="M67" s="97">
        <f t="shared" si="2"/>
        <v>265.69</v>
      </c>
      <c r="N67" s="101">
        <v>1596</v>
      </c>
      <c r="O67" s="101">
        <v>1835</v>
      </c>
      <c r="P67" s="20">
        <v>0.9</v>
      </c>
      <c r="Q67" s="20">
        <v>1</v>
      </c>
      <c r="R67" s="20">
        <f t="shared" ref="R67:AO67" si="3">SUM(R6:R66)</f>
        <v>1.8700000000000003</v>
      </c>
      <c r="S67" s="20">
        <v>2.1</v>
      </c>
      <c r="T67" s="20">
        <v>8</v>
      </c>
      <c r="U67" s="20">
        <v>8</v>
      </c>
      <c r="V67" s="20">
        <f t="shared" si="3"/>
        <v>0.13</v>
      </c>
      <c r="W67" s="20">
        <f t="shared" si="3"/>
        <v>0.13</v>
      </c>
      <c r="X67" s="20">
        <f t="shared" si="3"/>
        <v>44.5</v>
      </c>
      <c r="Y67" s="20">
        <f t="shared" si="3"/>
        <v>51.9</v>
      </c>
      <c r="Z67" s="20">
        <f t="shared" si="3"/>
        <v>508</v>
      </c>
      <c r="AA67" s="20">
        <f t="shared" si="3"/>
        <v>728</v>
      </c>
      <c r="AB67" s="20">
        <f t="shared" si="3"/>
        <v>801.70000000000016</v>
      </c>
      <c r="AC67" s="20">
        <f t="shared" si="3"/>
        <v>881.70000000000016</v>
      </c>
      <c r="AD67" s="20">
        <f t="shared" si="3"/>
        <v>822.5</v>
      </c>
      <c r="AE67" s="20">
        <f t="shared" si="3"/>
        <v>882.5</v>
      </c>
      <c r="AF67" s="20">
        <f t="shared" si="3"/>
        <v>784.38</v>
      </c>
      <c r="AG67" s="20">
        <f t="shared" si="3"/>
        <v>847.38</v>
      </c>
      <c r="AH67" s="20">
        <f t="shared" si="3"/>
        <v>194.19000000000003</v>
      </c>
      <c r="AI67" s="20">
        <f t="shared" si="3"/>
        <v>227.39000000000001</v>
      </c>
      <c r="AJ67" s="20">
        <f t="shared" si="3"/>
        <v>9.98</v>
      </c>
      <c r="AK67" s="20">
        <f t="shared" si="3"/>
        <v>13.580000000000002</v>
      </c>
      <c r="AL67" s="20">
        <f t="shared" si="3"/>
        <v>4.1999999999999996E-2</v>
      </c>
      <c r="AM67" s="20">
        <f t="shared" si="3"/>
        <v>0.06</v>
      </c>
      <c r="AN67" s="20">
        <f t="shared" si="3"/>
        <v>2.8</v>
      </c>
      <c r="AO67" s="20">
        <f t="shared" si="3"/>
        <v>3.4</v>
      </c>
    </row>
    <row r="68" spans="1:41" ht="16.5" customHeight="1">
      <c r="A68" s="31"/>
      <c r="B68" s="31"/>
      <c r="C68" s="162"/>
      <c r="D68" s="209" t="s">
        <v>42</v>
      </c>
      <c r="E68" s="209"/>
      <c r="F68" s="209" t="s">
        <v>184</v>
      </c>
      <c r="G68" s="209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1"/>
      <c r="AM68" s="1"/>
      <c r="AN68" s="1"/>
    </row>
    <row r="69" spans="1:41" ht="15.75">
      <c r="A69" s="31"/>
      <c r="B69" s="31"/>
      <c r="C69" s="162" t="s">
        <v>43</v>
      </c>
      <c r="D69" s="210">
        <f>H67</f>
        <v>54.79</v>
      </c>
      <c r="E69" s="210"/>
      <c r="F69" s="210">
        <f>I67</f>
        <v>62.09</v>
      </c>
      <c r="G69" s="210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1"/>
      <c r="AM69" s="1"/>
      <c r="AN69" s="1"/>
    </row>
    <row r="70" spans="1:41" ht="15.75">
      <c r="A70" s="31"/>
      <c r="B70" s="31"/>
      <c r="C70" s="162" t="s">
        <v>44</v>
      </c>
      <c r="D70" s="210">
        <f>J67</f>
        <v>56.890000000000008</v>
      </c>
      <c r="E70" s="210"/>
      <c r="F70" s="210">
        <f>K67</f>
        <v>64.690000000000012</v>
      </c>
      <c r="G70" s="210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1"/>
      <c r="AM70" s="1"/>
      <c r="AN70" s="1"/>
    </row>
    <row r="71" spans="1:41" ht="15.75">
      <c r="A71" s="31"/>
      <c r="B71" s="31"/>
      <c r="C71" s="162" t="s">
        <v>45</v>
      </c>
      <c r="D71" s="210">
        <f>L67</f>
        <v>234.49</v>
      </c>
      <c r="E71" s="210"/>
      <c r="F71" s="210">
        <f>M67</f>
        <v>265.69</v>
      </c>
      <c r="G71" s="21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1"/>
      <c r="AM71" s="1"/>
      <c r="AN71" s="1"/>
    </row>
    <row r="72" spans="1:41" ht="15.75">
      <c r="A72" s="31"/>
      <c r="B72" s="31"/>
      <c r="C72" s="162" t="s">
        <v>46</v>
      </c>
      <c r="D72" s="210">
        <f>N67</f>
        <v>1596</v>
      </c>
      <c r="E72" s="210"/>
      <c r="F72" s="210">
        <f>O67</f>
        <v>1835</v>
      </c>
      <c r="G72" s="210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1"/>
      <c r="AM72" s="1"/>
      <c r="AN72" s="1"/>
    </row>
    <row r="73" spans="1:41" ht="15.75">
      <c r="A73" s="31"/>
      <c r="B73" s="31"/>
      <c r="C73" s="22" t="s">
        <v>47</v>
      </c>
      <c r="D73" s="211">
        <f>P67</f>
        <v>0.9</v>
      </c>
      <c r="E73" s="211"/>
      <c r="F73" s="211">
        <f>Q67</f>
        <v>1</v>
      </c>
      <c r="G73" s="21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1"/>
      <c r="AM73" s="1"/>
      <c r="AN73" s="1"/>
    </row>
    <row r="74" spans="1:41" ht="15.75">
      <c r="A74" s="31"/>
      <c r="B74" s="31"/>
      <c r="C74" s="161" t="s">
        <v>176</v>
      </c>
      <c r="D74" s="211">
        <f>R67</f>
        <v>1.8700000000000003</v>
      </c>
      <c r="E74" s="211"/>
      <c r="F74" s="211">
        <f>S67</f>
        <v>2.1</v>
      </c>
      <c r="G74" s="21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1"/>
      <c r="AM74" s="1"/>
      <c r="AN74" s="1"/>
    </row>
    <row r="75" spans="1:41" ht="15.75">
      <c r="A75" s="31"/>
      <c r="B75" s="31"/>
      <c r="C75" s="161" t="s">
        <v>245</v>
      </c>
      <c r="D75" s="211">
        <f>T67</f>
        <v>8</v>
      </c>
      <c r="E75" s="211"/>
      <c r="F75" s="211">
        <f>U67</f>
        <v>8</v>
      </c>
      <c r="G75" s="21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1"/>
      <c r="AM75" s="1"/>
      <c r="AN75" s="1"/>
    </row>
    <row r="76" spans="1:41" ht="15.75">
      <c r="A76" s="31"/>
      <c r="B76" s="31"/>
      <c r="C76" s="161" t="s">
        <v>177</v>
      </c>
      <c r="D76" s="211">
        <f>V67</f>
        <v>0.13</v>
      </c>
      <c r="E76" s="211"/>
      <c r="F76" s="211">
        <f>W67</f>
        <v>0.13</v>
      </c>
      <c r="G76" s="21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1"/>
      <c r="AM76" s="1"/>
      <c r="AN76" s="1"/>
    </row>
    <row r="77" spans="1:41" ht="15.75">
      <c r="A77" s="31"/>
      <c r="B77" s="31"/>
      <c r="C77" s="22" t="s">
        <v>48</v>
      </c>
      <c r="D77" s="211">
        <f>X67</f>
        <v>44.5</v>
      </c>
      <c r="E77" s="211"/>
      <c r="F77" s="211">
        <f>Y67</f>
        <v>51.9</v>
      </c>
      <c r="G77" s="21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1"/>
      <c r="AM77" s="1"/>
      <c r="AN77" s="1"/>
    </row>
    <row r="78" spans="1:41" ht="15.75">
      <c r="A78" s="31"/>
      <c r="B78" s="31"/>
      <c r="C78" s="22" t="s">
        <v>248</v>
      </c>
      <c r="D78" s="211">
        <f>Z67</f>
        <v>508</v>
      </c>
      <c r="E78" s="211"/>
      <c r="F78" s="211">
        <f>AA67</f>
        <v>728</v>
      </c>
      <c r="G78" s="21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1"/>
      <c r="AM78" s="1"/>
      <c r="AN78" s="1"/>
    </row>
    <row r="79" spans="1:41" ht="15.75">
      <c r="A79" s="31"/>
      <c r="B79" s="31"/>
      <c r="C79" s="22" t="s">
        <v>249</v>
      </c>
      <c r="D79" s="211">
        <f>AB67</f>
        <v>801.70000000000016</v>
      </c>
      <c r="E79" s="211"/>
      <c r="F79" s="211">
        <f>AC67</f>
        <v>881.70000000000016</v>
      </c>
      <c r="G79" s="21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1"/>
      <c r="AM79" s="1"/>
      <c r="AN79" s="1"/>
    </row>
    <row r="80" spans="1:41" ht="15.75">
      <c r="A80" s="31"/>
      <c r="B80" s="31"/>
      <c r="C80" s="22" t="s">
        <v>49</v>
      </c>
      <c r="D80" s="211">
        <f>AD67</f>
        <v>822.5</v>
      </c>
      <c r="E80" s="211"/>
      <c r="F80" s="211">
        <f>AE67</f>
        <v>882.5</v>
      </c>
      <c r="G80" s="21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1"/>
      <c r="AM80" s="1"/>
      <c r="AN80" s="1"/>
    </row>
    <row r="81" spans="1:40" ht="15.75">
      <c r="A81" s="31"/>
      <c r="B81" s="31"/>
      <c r="C81" s="22" t="s">
        <v>50</v>
      </c>
      <c r="D81" s="211">
        <f>AF67</f>
        <v>784.38</v>
      </c>
      <c r="E81" s="211"/>
      <c r="F81" s="211">
        <f>AG67</f>
        <v>847.38</v>
      </c>
      <c r="G81" s="21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1"/>
      <c r="AM81" s="1"/>
      <c r="AN81" s="1"/>
    </row>
    <row r="82" spans="1:40" ht="15.75">
      <c r="A82" s="31"/>
      <c r="B82" s="31"/>
      <c r="C82" s="22" t="s">
        <v>51</v>
      </c>
      <c r="D82" s="211">
        <f>AH67</f>
        <v>194.19000000000003</v>
      </c>
      <c r="E82" s="211"/>
      <c r="F82" s="211">
        <f>AI67</f>
        <v>227.39000000000001</v>
      </c>
      <c r="G82" s="21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1"/>
      <c r="AM82" s="1"/>
      <c r="AN82" s="1"/>
    </row>
    <row r="83" spans="1:40" ht="17.25" customHeight="1">
      <c r="A83" s="31"/>
      <c r="B83" s="31"/>
      <c r="C83" s="22" t="s">
        <v>52</v>
      </c>
      <c r="D83" s="211">
        <f>AJ67</f>
        <v>9.98</v>
      </c>
      <c r="E83" s="211"/>
      <c r="F83" s="211">
        <f>AK67</f>
        <v>13.580000000000002</v>
      </c>
      <c r="G83" s="21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1"/>
      <c r="AM83" s="1"/>
      <c r="AN83" s="1"/>
    </row>
    <row r="84" spans="1:40" ht="16.5" customHeight="1">
      <c r="A84" s="31"/>
      <c r="B84" s="38"/>
      <c r="C84" s="22" t="s">
        <v>246</v>
      </c>
      <c r="D84" s="212">
        <f>AL67</f>
        <v>4.1999999999999996E-2</v>
      </c>
      <c r="E84" s="212"/>
      <c r="F84" s="212">
        <f>AM67</f>
        <v>0.06</v>
      </c>
      <c r="G84" s="212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1"/>
      <c r="AM84" s="1"/>
      <c r="AN84" s="1"/>
    </row>
    <row r="85" spans="1:40" s="1" customFormat="1" ht="15.75">
      <c r="A85" s="30"/>
      <c r="B85" s="31"/>
      <c r="C85" s="22" t="s">
        <v>247</v>
      </c>
      <c r="D85" s="212">
        <f>AN67</f>
        <v>2.8</v>
      </c>
      <c r="E85" s="212"/>
      <c r="F85" s="211">
        <f>AO67</f>
        <v>3.4</v>
      </c>
      <c r="G85" s="21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</row>
    <row r="86" spans="1:40" s="1" customFormat="1" ht="15.75">
      <c r="A86" s="30"/>
      <c r="B86" s="31"/>
      <c r="C86" s="14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1:40" s="1" customFormat="1" ht="15.75">
      <c r="A87" s="30"/>
      <c r="B87" s="3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</row>
    <row r="88" spans="1:40" s="1" customFormat="1" ht="15.7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</row>
    <row r="89" spans="1:40" s="1" customFormat="1" ht="15.75">
      <c r="A89" s="2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</row>
    <row r="90" spans="1:40" s="1" customFormat="1">
      <c r="A90" s="2"/>
    </row>
    <row r="91" spans="1:40" s="1" customFormat="1">
      <c r="A91" s="2"/>
    </row>
    <row r="92" spans="1:40" s="1" customFormat="1">
      <c r="A92" s="2"/>
    </row>
    <row r="93" spans="1:40" s="1" customFormat="1">
      <c r="A93" s="2"/>
    </row>
    <row r="94" spans="1:40" s="1" customFormat="1">
      <c r="A94" s="2"/>
    </row>
    <row r="95" spans="1:40" s="1" customFormat="1">
      <c r="A95" s="2"/>
    </row>
    <row r="96" spans="1:40" s="1" customFormat="1">
      <c r="A96" s="2"/>
    </row>
    <row r="97" spans="1:1" s="1" customFormat="1">
      <c r="A97" s="2"/>
    </row>
    <row r="98" spans="1:1" s="1" customFormat="1">
      <c r="A98" s="2"/>
    </row>
    <row r="99" spans="1:1" s="1" customFormat="1">
      <c r="A99" s="2"/>
    </row>
    <row r="100" spans="1:1" s="1" customFormat="1">
      <c r="A100" s="2"/>
    </row>
    <row r="101" spans="1:1" s="1" customFormat="1">
      <c r="A101" s="2"/>
    </row>
    <row r="102" spans="1:1" s="1" customFormat="1">
      <c r="A102" s="2"/>
    </row>
    <row r="103" spans="1:1" s="1" customFormat="1">
      <c r="A103" s="2"/>
    </row>
    <row r="104" spans="1:1" s="1" customFormat="1">
      <c r="A104" s="2"/>
    </row>
    <row r="105" spans="1:1" s="1" customFormat="1">
      <c r="A105" s="2"/>
    </row>
    <row r="106" spans="1:1" s="1" customFormat="1">
      <c r="A106" s="2"/>
    </row>
    <row r="107" spans="1:1" s="1" customFormat="1">
      <c r="A107" s="2"/>
    </row>
    <row r="108" spans="1:1" s="1" customFormat="1">
      <c r="A108" s="2"/>
    </row>
    <row r="109" spans="1:1" s="1" customFormat="1">
      <c r="A109" s="2"/>
    </row>
    <row r="110" spans="1:1" s="1" customFormat="1">
      <c r="A110" s="2"/>
    </row>
    <row r="111" spans="1:1" s="1" customFormat="1">
      <c r="A111" s="2"/>
    </row>
    <row r="112" spans="1:1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1" customFormat="1">
      <c r="A122" s="2"/>
    </row>
    <row r="123" spans="1:1" s="1" customFormat="1">
      <c r="A123" s="2"/>
    </row>
    <row r="124" spans="1:1" s="1" customFormat="1">
      <c r="A124" s="2"/>
    </row>
    <row r="125" spans="1:1" s="1" customFormat="1">
      <c r="A125" s="2"/>
    </row>
    <row r="126" spans="1:1" s="1" customFormat="1">
      <c r="A126" s="2"/>
    </row>
    <row r="127" spans="1:1" s="1" customFormat="1">
      <c r="A127" s="2"/>
    </row>
    <row r="128" spans="1:1" s="1" customFormat="1">
      <c r="A128" s="2"/>
    </row>
    <row r="129" spans="1:1" s="1" customFormat="1">
      <c r="A129" s="2"/>
    </row>
    <row r="130" spans="1:1" s="1" customFormat="1">
      <c r="A130" s="2"/>
    </row>
    <row r="131" spans="1:1" s="1" customFormat="1">
      <c r="A131" s="2"/>
    </row>
    <row r="132" spans="1:1" s="1" customFormat="1">
      <c r="A132" s="2"/>
    </row>
    <row r="133" spans="1:1" s="1" customFormat="1">
      <c r="A133" s="2"/>
    </row>
    <row r="134" spans="1:1" s="1" customFormat="1">
      <c r="A134" s="2"/>
    </row>
    <row r="135" spans="1:1" s="1" customFormat="1">
      <c r="A135" s="2"/>
    </row>
    <row r="136" spans="1:1" s="1" customFormat="1">
      <c r="A136" s="2"/>
    </row>
    <row r="137" spans="1:1" s="1" customFormat="1">
      <c r="A137" s="2"/>
    </row>
    <row r="138" spans="1:1" s="1" customFormat="1">
      <c r="A138" s="2"/>
    </row>
    <row r="139" spans="1:1" s="1" customFormat="1">
      <c r="A139" s="2"/>
    </row>
    <row r="140" spans="1:1" s="1" customFormat="1">
      <c r="A140" s="2"/>
    </row>
    <row r="141" spans="1:1" s="1" customFormat="1">
      <c r="A141" s="2"/>
    </row>
    <row r="142" spans="1:1" s="1" customFormat="1">
      <c r="A142" s="2"/>
    </row>
    <row r="143" spans="1:1" s="1" customFormat="1">
      <c r="A143" s="2"/>
    </row>
    <row r="144" spans="1:1" s="1" customFormat="1">
      <c r="A144" s="2"/>
    </row>
    <row r="145" spans="1:1" s="1" customFormat="1">
      <c r="A145" s="2"/>
    </row>
    <row r="146" spans="1:1" s="1" customFormat="1">
      <c r="A146" s="2"/>
    </row>
    <row r="147" spans="1:1" s="1" customFormat="1">
      <c r="A147" s="2"/>
    </row>
    <row r="148" spans="1:1" s="1" customFormat="1">
      <c r="A148" s="2"/>
    </row>
    <row r="149" spans="1:1" s="1" customFormat="1">
      <c r="A149" s="2"/>
    </row>
    <row r="150" spans="1:1" s="1" customFormat="1">
      <c r="A150" s="2"/>
    </row>
    <row r="151" spans="1:1" s="1" customFormat="1">
      <c r="A151" s="2"/>
    </row>
    <row r="152" spans="1:1" s="1" customFormat="1">
      <c r="A152" s="2"/>
    </row>
    <row r="153" spans="1:1" s="1" customFormat="1">
      <c r="A153" s="2"/>
    </row>
    <row r="154" spans="1:1" s="1" customFormat="1">
      <c r="A154" s="2"/>
    </row>
    <row r="155" spans="1:1" s="1" customFormat="1">
      <c r="A155" s="2"/>
    </row>
    <row r="156" spans="1:1" s="1" customFormat="1">
      <c r="A156" s="2"/>
    </row>
    <row r="157" spans="1:1" s="1" customFormat="1">
      <c r="A157" s="2"/>
    </row>
    <row r="158" spans="1:1" s="1" customFormat="1">
      <c r="A158" s="2"/>
    </row>
    <row r="159" spans="1:1" s="1" customFormat="1">
      <c r="A159" s="2"/>
    </row>
    <row r="160" spans="1:1" s="1" customFormat="1">
      <c r="A160" s="2"/>
    </row>
    <row r="161" spans="1:1" s="1" customFormat="1">
      <c r="A161" s="2"/>
    </row>
    <row r="162" spans="1:1" s="1" customFormat="1">
      <c r="A162" s="2"/>
    </row>
    <row r="163" spans="1:1" s="1" customFormat="1">
      <c r="A163" s="2"/>
    </row>
    <row r="164" spans="1:1" s="1" customFormat="1">
      <c r="A164" s="2"/>
    </row>
    <row r="165" spans="1:1" s="1" customFormat="1">
      <c r="A165" s="2"/>
    </row>
    <row r="166" spans="1:1" s="1" customFormat="1">
      <c r="A166" s="2"/>
    </row>
    <row r="167" spans="1:1" s="1" customFormat="1">
      <c r="A167" s="2"/>
    </row>
    <row r="168" spans="1:1" s="1" customFormat="1">
      <c r="A168" s="2"/>
    </row>
    <row r="169" spans="1:1" s="1" customFormat="1">
      <c r="A169" s="2"/>
    </row>
    <row r="170" spans="1:1" s="1" customFormat="1">
      <c r="A170" s="2"/>
    </row>
    <row r="171" spans="1:1" s="1" customFormat="1">
      <c r="A171" s="2"/>
    </row>
    <row r="172" spans="1:1" s="1" customFormat="1">
      <c r="A172" s="2"/>
    </row>
    <row r="173" spans="1:1" s="1" customFormat="1">
      <c r="A173" s="2"/>
    </row>
    <row r="174" spans="1:1" s="1" customFormat="1">
      <c r="A174" s="2"/>
    </row>
    <row r="175" spans="1:1" s="1" customFormat="1">
      <c r="A175" s="2"/>
    </row>
    <row r="176" spans="1:1" s="1" customFormat="1">
      <c r="A176" s="2"/>
    </row>
    <row r="177" spans="1:1" s="1" customFormat="1">
      <c r="A177" s="2"/>
    </row>
    <row r="178" spans="1:1" s="1" customFormat="1">
      <c r="A178" s="2"/>
    </row>
    <row r="179" spans="1:1" s="1" customFormat="1">
      <c r="A179" s="2"/>
    </row>
    <row r="180" spans="1:1" s="1" customFormat="1">
      <c r="A180" s="2"/>
    </row>
    <row r="181" spans="1:1" s="1" customFormat="1">
      <c r="A181" s="2"/>
    </row>
    <row r="182" spans="1:1" s="1" customFormat="1">
      <c r="A182" s="2"/>
    </row>
    <row r="183" spans="1:1" s="1" customFormat="1">
      <c r="A183" s="2"/>
    </row>
    <row r="184" spans="1:1" s="1" customFormat="1">
      <c r="A184" s="2"/>
    </row>
    <row r="185" spans="1:1" s="1" customFormat="1">
      <c r="A185" s="2"/>
    </row>
    <row r="186" spans="1:1" s="1" customFormat="1">
      <c r="A186" s="2"/>
    </row>
    <row r="187" spans="1:1" s="1" customFormat="1">
      <c r="A187" s="2"/>
    </row>
    <row r="188" spans="1:1" s="1" customFormat="1">
      <c r="A188" s="2"/>
    </row>
    <row r="189" spans="1:1" s="1" customFormat="1">
      <c r="A189" s="2"/>
    </row>
    <row r="190" spans="1:1" s="1" customFormat="1">
      <c r="A190" s="2"/>
    </row>
    <row r="191" spans="1:1" s="1" customFormat="1">
      <c r="A191" s="2"/>
    </row>
    <row r="192" spans="1:1" s="1" customFormat="1">
      <c r="A192" s="2"/>
    </row>
    <row r="193" spans="1:40" s="1" customFormat="1">
      <c r="A193" s="2"/>
    </row>
    <row r="194" spans="1:40" s="1" customFormat="1">
      <c r="A194" s="2"/>
    </row>
    <row r="195" spans="1:40" s="1" customFormat="1">
      <c r="A195" s="2"/>
    </row>
    <row r="196" spans="1:40" s="1" customFormat="1">
      <c r="A196" s="2"/>
    </row>
    <row r="197" spans="1:40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8:40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8:40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8:40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8:40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8:40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8:40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8:40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8:40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8:40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8:40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8:40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8:40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8:40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8:40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8:40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8:40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8:40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8:40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8:40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8:40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8:40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8:40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8:40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8:40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8:40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8:40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8:40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8:40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8:40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8:40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8:40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8:40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8:40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8:40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8:40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8:40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8:40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8:40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8:40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8:40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8:40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8:40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8:40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8:40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8:40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8:40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8:40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8:40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8:40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8:40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8:40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8:40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8:40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8:40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8:40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8:40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8:40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8:40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8:40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8:40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8:40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8:40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8:40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8:40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8:40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8:40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8:40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8:40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</sheetData>
  <mergeCells count="36">
    <mergeCell ref="D84:E84"/>
    <mergeCell ref="F84:G84"/>
    <mergeCell ref="D85:E85"/>
    <mergeCell ref="F85:G85"/>
    <mergeCell ref="D82:E82"/>
    <mergeCell ref="D83:E83"/>
    <mergeCell ref="F82:G82"/>
    <mergeCell ref="F83:G83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  <mergeCell ref="D74:E74"/>
    <mergeCell ref="F74:G74"/>
    <mergeCell ref="D75:E75"/>
    <mergeCell ref="F75:G75"/>
    <mergeCell ref="D76:E76"/>
    <mergeCell ref="F76:G76"/>
    <mergeCell ref="D73:E73"/>
    <mergeCell ref="D71:E71"/>
    <mergeCell ref="F71:G71"/>
    <mergeCell ref="D72:E72"/>
    <mergeCell ref="F72:G72"/>
    <mergeCell ref="F73:G73"/>
    <mergeCell ref="D68:E68"/>
    <mergeCell ref="F68:G68"/>
    <mergeCell ref="D69:E69"/>
    <mergeCell ref="F69:G69"/>
    <mergeCell ref="D70:E70"/>
    <mergeCell ref="F70:G70"/>
  </mergeCells>
  <printOptions horizontalCentered="1"/>
  <pageMargins left="0.11811023622047245" right="0.11811023622047245" top="0.59055118110236227" bottom="0.59055118110236227" header="0" footer="0"/>
  <pageSetup paperSize="9" scale="3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78"/>
  <sheetViews>
    <sheetView zoomScale="70" zoomScaleNormal="70" workbookViewId="0">
      <pane ySplit="3" topLeftCell="A4" activePane="bottomLeft" state="frozen"/>
      <selection activeCell="G36" sqref="G36"/>
      <selection pane="bottomLeft" activeCell="C33" sqref="C33"/>
    </sheetView>
  </sheetViews>
  <sheetFormatPr defaultRowHeight="15"/>
  <cols>
    <col min="1" max="1" width="9" customWidth="1"/>
    <col min="3" max="3" width="27.7109375" customWidth="1"/>
    <col min="8" max="8" width="7.7109375" customWidth="1"/>
    <col min="9" max="9" width="7.28515625" customWidth="1"/>
    <col min="10" max="11" width="7.7109375" customWidth="1"/>
    <col min="14" max="14" width="8.140625" customWidth="1"/>
    <col min="15" max="15" width="8.5703125" customWidth="1"/>
    <col min="16" max="16" width="6" customWidth="1"/>
    <col min="17" max="17" width="7" customWidth="1"/>
    <col min="18" max="18" width="6.7109375" customWidth="1"/>
    <col min="19" max="19" width="7" customWidth="1"/>
    <col min="20" max="20" width="7.42578125" style="2" customWidth="1"/>
    <col min="21" max="21" width="7.28515625" style="2" customWidth="1"/>
    <col min="22" max="22" width="6.42578125" style="2" customWidth="1"/>
    <col min="23" max="23" width="6.7109375" style="2" customWidth="1"/>
    <col min="24" max="24" width="6.5703125" style="2" customWidth="1"/>
    <col min="25" max="25" width="7.140625" style="2" customWidth="1"/>
    <col min="26" max="26" width="7.85546875" style="2" customWidth="1"/>
    <col min="27" max="27" width="11" style="2" customWidth="1"/>
    <col min="28" max="28" width="9.28515625" style="2" customWidth="1"/>
    <col min="29" max="29" width="9.140625" style="2" customWidth="1"/>
    <col min="30" max="30" width="9.42578125" style="2" customWidth="1"/>
    <col min="31" max="31" width="10.28515625" style="2" customWidth="1"/>
    <col min="32" max="33" width="9.140625" style="2"/>
    <col min="34" max="34" width="9" style="2" customWidth="1"/>
    <col min="35" max="35" width="8.85546875" style="2" customWidth="1"/>
    <col min="36" max="36" width="6.7109375" style="2" customWidth="1"/>
    <col min="37" max="37" width="7.28515625" style="2" customWidth="1"/>
    <col min="38" max="38" width="8.28515625" style="2" customWidth="1"/>
    <col min="39" max="39" width="7.28515625" style="2" customWidth="1"/>
    <col min="40" max="40" width="6.7109375" style="2" customWidth="1"/>
    <col min="41" max="41" width="7.28515625" style="2" customWidth="1"/>
  </cols>
  <sheetData>
    <row r="2" spans="1:41" ht="15.75">
      <c r="A2" s="25" t="s">
        <v>92</v>
      </c>
      <c r="B2" s="25" t="s">
        <v>92</v>
      </c>
      <c r="C2" s="25" t="s">
        <v>12</v>
      </c>
      <c r="D2" s="25" t="s">
        <v>17</v>
      </c>
      <c r="E2" s="25"/>
      <c r="F2" s="25" t="s">
        <v>184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>
      <c r="A3" s="11"/>
      <c r="B3" s="86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169</v>
      </c>
      <c r="S3" s="14" t="s">
        <v>169</v>
      </c>
      <c r="T3" s="14" t="s">
        <v>229</v>
      </c>
      <c r="U3" s="14" t="s">
        <v>229</v>
      </c>
      <c r="V3" s="14" t="s">
        <v>170</v>
      </c>
      <c r="W3" s="14" t="s">
        <v>170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230</v>
      </c>
      <c r="AC3" s="14" t="s">
        <v>230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231</v>
      </c>
      <c r="AM3" s="14" t="s">
        <v>231</v>
      </c>
      <c r="AN3" s="14" t="s">
        <v>232</v>
      </c>
      <c r="AO3" s="14" t="s">
        <v>232</v>
      </c>
    </row>
    <row r="4" spans="1:41" ht="15.75">
      <c r="A4" s="11"/>
      <c r="B4" s="86">
        <v>174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>
      <c r="A5" s="11"/>
      <c r="C5" s="25" t="s">
        <v>18</v>
      </c>
      <c r="D5" s="25">
        <v>44</v>
      </c>
      <c r="E5" s="25">
        <v>44</v>
      </c>
      <c r="F5" s="25">
        <v>50</v>
      </c>
      <c r="G5" s="25">
        <v>50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6"/>
      <c r="C6" s="25" t="s">
        <v>20</v>
      </c>
      <c r="D6" s="25">
        <v>65</v>
      </c>
      <c r="E6" s="25">
        <v>65</v>
      </c>
      <c r="F6" s="25">
        <v>75</v>
      </c>
      <c r="G6" s="25">
        <v>75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6"/>
      <c r="C7" s="25" t="s">
        <v>19</v>
      </c>
      <c r="D7" s="25">
        <v>100</v>
      </c>
      <c r="E7" s="25">
        <v>100</v>
      </c>
      <c r="F7" s="25">
        <v>115</v>
      </c>
      <c r="G7" s="25">
        <v>115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6"/>
      <c r="C8" s="25" t="s">
        <v>21</v>
      </c>
      <c r="D8" s="25">
        <v>10</v>
      </c>
      <c r="E8" s="25">
        <v>10</v>
      </c>
      <c r="F8" s="25">
        <v>12</v>
      </c>
      <c r="G8" s="25">
        <v>12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6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6"/>
      <c r="C10" s="25" t="s">
        <v>22</v>
      </c>
      <c r="D10" s="25">
        <v>10</v>
      </c>
      <c r="E10" s="25">
        <v>10</v>
      </c>
      <c r="F10" s="25">
        <v>12</v>
      </c>
      <c r="G10" s="25">
        <v>12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6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3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75">
      <c r="A12" s="11"/>
      <c r="B12" s="86">
        <v>1</v>
      </c>
      <c r="C12" s="26" t="s">
        <v>108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6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6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4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15.75">
      <c r="A16" s="11"/>
      <c r="B16" s="86">
        <v>382</v>
      </c>
      <c r="C16" s="26" t="s">
        <v>31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6"/>
      <c r="C17" s="25" t="s">
        <v>32</v>
      </c>
      <c r="D17" s="25">
        <v>4</v>
      </c>
      <c r="E17" s="25">
        <v>4</v>
      </c>
      <c r="F17" s="25">
        <v>4</v>
      </c>
      <c r="G17" s="25">
        <v>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6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6"/>
      <c r="C19" s="25" t="s">
        <v>19</v>
      </c>
      <c r="D19" s="25">
        <v>100</v>
      </c>
      <c r="E19" s="25">
        <v>100</v>
      </c>
      <c r="F19" s="25">
        <v>100</v>
      </c>
      <c r="G19" s="25">
        <v>100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6"/>
      <c r="C20" s="25" t="s">
        <v>20</v>
      </c>
      <c r="D20" s="25">
        <v>110</v>
      </c>
      <c r="E20" s="25">
        <v>110</v>
      </c>
      <c r="F20" s="25">
        <v>110</v>
      </c>
      <c r="G20" s="25">
        <v>110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6"/>
      <c r="C21" s="25" t="s">
        <v>25</v>
      </c>
      <c r="D21" s="25"/>
      <c r="E21" s="25">
        <v>200</v>
      </c>
      <c r="F21" s="25"/>
      <c r="G21" s="25">
        <v>200</v>
      </c>
      <c r="H21" s="25">
        <v>4.0999999999999996</v>
      </c>
      <c r="I21" s="25">
        <v>4.0999999999999996</v>
      </c>
      <c r="J21" s="25">
        <v>3.54</v>
      </c>
      <c r="K21" s="25">
        <v>3.54</v>
      </c>
      <c r="L21" s="25">
        <v>16.600000000000001</v>
      </c>
      <c r="M21" s="25">
        <v>16.600000000000001</v>
      </c>
      <c r="N21" s="25">
        <v>115</v>
      </c>
      <c r="O21" s="25">
        <v>115</v>
      </c>
      <c r="P21" s="25">
        <v>5.5E-2</v>
      </c>
      <c r="Q21" s="143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75">
      <c r="A22" s="11"/>
      <c r="B22" s="86">
        <v>209</v>
      </c>
      <c r="C22" s="125" t="s">
        <v>233</v>
      </c>
      <c r="D22" s="25">
        <v>40</v>
      </c>
      <c r="E22" s="25">
        <v>40</v>
      </c>
      <c r="F22" s="25">
        <v>40</v>
      </c>
      <c r="G22" s="25">
        <v>40</v>
      </c>
      <c r="H22" s="100">
        <v>5</v>
      </c>
      <c r="I22" s="68">
        <v>5</v>
      </c>
      <c r="J22" s="112">
        <v>4.2</v>
      </c>
      <c r="K22" s="175">
        <v>4.2</v>
      </c>
      <c r="L22" s="100">
        <v>10</v>
      </c>
      <c r="M22" s="176">
        <v>10</v>
      </c>
      <c r="N22" s="100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4">
        <v>8.9999999999999993E-3</v>
      </c>
      <c r="AM22" s="144">
        <v>8.9999999999999993E-3</v>
      </c>
      <c r="AN22" s="11"/>
      <c r="AO22" s="11"/>
    </row>
    <row r="23" spans="1:41" ht="15.75">
      <c r="A23" s="11"/>
      <c r="B23" s="174"/>
      <c r="C23" s="125" t="s">
        <v>250</v>
      </c>
      <c r="D23" s="25"/>
      <c r="E23" s="25">
        <v>100</v>
      </c>
      <c r="F23" s="25"/>
      <c r="G23" s="177">
        <v>120</v>
      </c>
      <c r="H23" s="133">
        <v>4</v>
      </c>
      <c r="I23" s="33">
        <v>5</v>
      </c>
      <c r="J23" s="178">
        <v>6.3</v>
      </c>
      <c r="K23" s="179">
        <v>7</v>
      </c>
      <c r="L23" s="178">
        <v>1.5</v>
      </c>
      <c r="M23" s="21">
        <v>2</v>
      </c>
      <c r="N23" s="133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4"/>
      <c r="AM23" s="144"/>
      <c r="AN23" s="11"/>
      <c r="AO23" s="11"/>
    </row>
    <row r="24" spans="1:41" ht="15.75">
      <c r="A24" s="11"/>
      <c r="B24" s="86"/>
      <c r="C24" s="25" t="s">
        <v>171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713</v>
      </c>
      <c r="O24" s="11">
        <f>SUM(O7:O23)</f>
        <v>825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75">
      <c r="A25" s="11"/>
      <c r="B25" s="86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24</v>
      </c>
      <c r="C26" s="26" t="s">
        <v>58</v>
      </c>
      <c r="D26" s="72"/>
      <c r="E26" s="72"/>
      <c r="F26" s="72"/>
      <c r="G26" s="72"/>
      <c r="H26" s="7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26" t="s">
        <v>59</v>
      </c>
      <c r="D27" s="72"/>
      <c r="E27" s="72"/>
      <c r="F27" s="72"/>
      <c r="G27" s="72"/>
      <c r="H27" s="7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25" t="s">
        <v>60</v>
      </c>
      <c r="D28" s="25">
        <v>46</v>
      </c>
      <c r="E28" s="25">
        <v>39</v>
      </c>
      <c r="F28" s="25">
        <v>57</v>
      </c>
      <c r="G28" s="25">
        <v>48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25" t="s">
        <v>61</v>
      </c>
      <c r="D29" s="25">
        <v>36</v>
      </c>
      <c r="E29" s="25">
        <v>28</v>
      </c>
      <c r="F29" s="25">
        <v>44</v>
      </c>
      <c r="G29" s="25">
        <v>35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25" t="s">
        <v>23</v>
      </c>
      <c r="D30" s="25">
        <v>12</v>
      </c>
      <c r="E30" s="25">
        <v>10</v>
      </c>
      <c r="F30" s="25">
        <v>15</v>
      </c>
      <c r="G30" s="25">
        <v>12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25" t="s">
        <v>9</v>
      </c>
      <c r="D31" s="25">
        <v>5</v>
      </c>
      <c r="E31" s="25">
        <v>5</v>
      </c>
      <c r="F31" s="25">
        <v>6</v>
      </c>
      <c r="G31" s="25">
        <v>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1" t="s">
        <v>26</v>
      </c>
      <c r="D32" s="11">
        <v>1</v>
      </c>
      <c r="E32" s="11">
        <v>1</v>
      </c>
      <c r="F32" s="11">
        <v>2</v>
      </c>
      <c r="G32" s="11">
        <v>2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>
      <c r="A33" s="11"/>
      <c r="B33" s="80"/>
      <c r="C33" s="11" t="s">
        <v>86</v>
      </c>
      <c r="D33" s="11">
        <v>8</v>
      </c>
      <c r="E33" s="11">
        <v>7</v>
      </c>
      <c r="F33" s="11">
        <v>8</v>
      </c>
      <c r="G33" s="11">
        <v>7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80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2.2000000000000002</v>
      </c>
      <c r="J34" s="11">
        <v>6.8</v>
      </c>
      <c r="K34" s="11">
        <v>8.5</v>
      </c>
      <c r="L34" s="11">
        <v>8</v>
      </c>
      <c r="M34" s="11">
        <v>12</v>
      </c>
      <c r="N34" s="11">
        <v>80</v>
      </c>
      <c r="O34" s="11">
        <v>120</v>
      </c>
      <c r="P34" s="25"/>
      <c r="Q34" s="25"/>
      <c r="R34" s="25"/>
      <c r="S34" s="25"/>
      <c r="T34" s="11"/>
      <c r="U34" s="11"/>
      <c r="V34" s="11">
        <v>0.02</v>
      </c>
      <c r="W34" s="11">
        <v>0.02</v>
      </c>
      <c r="X34" s="11"/>
      <c r="Y34" s="11"/>
      <c r="Z34" s="11">
        <v>10</v>
      </c>
      <c r="AA34" s="11">
        <v>20</v>
      </c>
      <c r="AB34" s="11">
        <v>110</v>
      </c>
      <c r="AC34" s="11">
        <v>130</v>
      </c>
      <c r="AD34" s="11">
        <v>75</v>
      </c>
      <c r="AE34" s="11">
        <v>90</v>
      </c>
      <c r="AF34" s="11">
        <v>40</v>
      </c>
      <c r="AG34" s="11">
        <v>60</v>
      </c>
      <c r="AH34" s="11"/>
      <c r="AI34" s="11"/>
      <c r="AJ34" s="11">
        <v>0.6</v>
      </c>
      <c r="AK34" s="11">
        <v>1</v>
      </c>
      <c r="AL34" s="144">
        <v>1.2E-2</v>
      </c>
      <c r="AM34" s="11">
        <v>0.02</v>
      </c>
      <c r="AN34" s="11">
        <v>0.2</v>
      </c>
      <c r="AO34" s="11">
        <v>0.3</v>
      </c>
    </row>
    <row r="35" spans="1:41" ht="30">
      <c r="A35" s="11"/>
      <c r="B35" s="86">
        <v>112</v>
      </c>
      <c r="C35" s="75" t="s">
        <v>157</v>
      </c>
      <c r="D35" s="17"/>
      <c r="E35" s="17"/>
      <c r="F35" s="17"/>
      <c r="G35" s="1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6"/>
      <c r="C36" s="11" t="s">
        <v>10</v>
      </c>
      <c r="D36" s="11">
        <v>128</v>
      </c>
      <c r="E36" s="11">
        <v>90</v>
      </c>
      <c r="F36" s="11">
        <v>160</v>
      </c>
      <c r="G36" s="11">
        <v>112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195"/>
      <c r="C37" s="11" t="s">
        <v>111</v>
      </c>
      <c r="D37" s="11">
        <v>11</v>
      </c>
      <c r="E37" s="11">
        <v>11</v>
      </c>
      <c r="F37" s="11">
        <v>13</v>
      </c>
      <c r="G37" s="11">
        <v>13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6"/>
      <c r="C38" s="11" t="s">
        <v>11</v>
      </c>
      <c r="D38" s="11">
        <v>11</v>
      </c>
      <c r="E38" s="11">
        <v>9</v>
      </c>
      <c r="F38" s="11">
        <v>13</v>
      </c>
      <c r="G38" s="11">
        <v>10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86"/>
      <c r="C39" s="11" t="s">
        <v>23</v>
      </c>
      <c r="D39" s="11">
        <v>11</v>
      </c>
      <c r="E39" s="11">
        <v>8</v>
      </c>
      <c r="F39" s="11">
        <v>13</v>
      </c>
      <c r="G39" s="11">
        <v>10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75">
      <c r="A40" s="11"/>
      <c r="B40" s="86"/>
      <c r="C40" s="11" t="s">
        <v>9</v>
      </c>
      <c r="D40" s="11">
        <v>2</v>
      </c>
      <c r="E40" s="11">
        <v>2</v>
      </c>
      <c r="F40" s="11">
        <v>3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75">
      <c r="A41" s="11"/>
      <c r="B41" s="86"/>
      <c r="C41" s="11" t="s">
        <v>86</v>
      </c>
      <c r="D41" s="11">
        <v>3</v>
      </c>
      <c r="E41" s="11">
        <v>2</v>
      </c>
      <c r="F41" s="11">
        <v>4</v>
      </c>
      <c r="G41" s="11">
        <v>3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ht="15.75">
      <c r="A42" s="11"/>
      <c r="B42" s="86"/>
      <c r="C42" s="11" t="s">
        <v>121</v>
      </c>
      <c r="D42" s="11">
        <v>60</v>
      </c>
      <c r="E42" s="11">
        <v>40</v>
      </c>
      <c r="F42" s="11">
        <v>70</v>
      </c>
      <c r="G42" s="11">
        <v>50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ht="15.75">
      <c r="A43" s="11"/>
      <c r="B43" s="86"/>
      <c r="C43" s="11" t="s">
        <v>82</v>
      </c>
      <c r="D43" s="11">
        <v>140</v>
      </c>
      <c r="E43" s="11">
        <v>140</v>
      </c>
      <c r="F43" s="11">
        <v>175</v>
      </c>
      <c r="G43" s="11">
        <v>175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ht="15.75">
      <c r="A44" s="11"/>
      <c r="B44" s="86"/>
      <c r="C44" s="17" t="s">
        <v>13</v>
      </c>
      <c r="D44" s="17"/>
      <c r="E44" s="17">
        <v>200</v>
      </c>
      <c r="F44" s="17"/>
      <c r="G44" s="17">
        <v>250</v>
      </c>
      <c r="H44" s="25">
        <v>5.9</v>
      </c>
      <c r="I44" s="25">
        <v>8.3000000000000007</v>
      </c>
      <c r="J44" s="25">
        <v>5</v>
      </c>
      <c r="K44" s="25">
        <v>7</v>
      </c>
      <c r="L44" s="25">
        <v>25</v>
      </c>
      <c r="M44" s="25">
        <v>32</v>
      </c>
      <c r="N44" s="25">
        <v>181</v>
      </c>
      <c r="O44" s="25">
        <v>252</v>
      </c>
      <c r="P44" s="18">
        <v>7.0000000000000007E-2</v>
      </c>
      <c r="Q44" s="18">
        <v>0.08</v>
      </c>
      <c r="R44" s="18"/>
      <c r="S44" s="18"/>
      <c r="T44" s="100"/>
      <c r="U44" s="100"/>
      <c r="V44" s="11"/>
      <c r="W44" s="18"/>
      <c r="X44" s="18">
        <v>2</v>
      </c>
      <c r="Y44" s="18">
        <v>6</v>
      </c>
      <c r="Z44" s="100">
        <v>90</v>
      </c>
      <c r="AA44" s="100">
        <v>140</v>
      </c>
      <c r="AB44" s="100">
        <v>110</v>
      </c>
      <c r="AC44" s="100">
        <v>130</v>
      </c>
      <c r="AD44" s="100">
        <v>80</v>
      </c>
      <c r="AE44" s="100">
        <v>100</v>
      </c>
      <c r="AF44" s="100">
        <v>80</v>
      </c>
      <c r="AG44" s="100">
        <v>95</v>
      </c>
      <c r="AH44" s="18">
        <v>12</v>
      </c>
      <c r="AI44" s="18">
        <v>22</v>
      </c>
      <c r="AJ44" s="18">
        <v>1</v>
      </c>
      <c r="AK44" s="18">
        <v>1.34</v>
      </c>
      <c r="AL44" s="18"/>
      <c r="AM44" s="18"/>
      <c r="AN44" s="112"/>
      <c r="AO44" s="112"/>
    </row>
    <row r="45" spans="1:41" ht="31.5">
      <c r="A45" s="11"/>
      <c r="B45" s="92">
        <v>392</v>
      </c>
      <c r="C45" s="47" t="s">
        <v>167</v>
      </c>
      <c r="D45" s="39"/>
      <c r="E45" s="3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15.75">
      <c r="A46" s="11"/>
      <c r="B46" s="92"/>
      <c r="C46" s="39" t="s">
        <v>159</v>
      </c>
      <c r="D46" s="39">
        <v>186</v>
      </c>
      <c r="E46" s="39">
        <v>185</v>
      </c>
      <c r="F46" s="39">
        <v>186</v>
      </c>
      <c r="G46" s="39">
        <v>185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 ht="15.75">
      <c r="A47" s="11"/>
      <c r="B47" s="92"/>
      <c r="C47" s="39" t="s">
        <v>9</v>
      </c>
      <c r="D47" s="39">
        <v>5</v>
      </c>
      <c r="E47" s="50">
        <v>5</v>
      </c>
      <c r="F47" s="39">
        <v>5</v>
      </c>
      <c r="G47" s="50">
        <v>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</row>
    <row r="48" spans="1:41" ht="15.75">
      <c r="A48" s="11"/>
      <c r="B48" s="92"/>
      <c r="C48" s="39" t="s">
        <v>22</v>
      </c>
      <c r="D48" s="39">
        <v>5</v>
      </c>
      <c r="E48" s="50">
        <v>5</v>
      </c>
      <c r="F48" s="39">
        <v>5</v>
      </c>
      <c r="G48" s="50">
        <v>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</row>
    <row r="49" spans="1:41" ht="15.75">
      <c r="A49" s="11"/>
      <c r="B49" s="92"/>
      <c r="C49" s="39" t="s">
        <v>26</v>
      </c>
      <c r="D49" s="39">
        <v>1</v>
      </c>
      <c r="E49" s="39">
        <v>1</v>
      </c>
      <c r="F49" s="39">
        <v>2</v>
      </c>
      <c r="G49" s="39">
        <v>2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</row>
    <row r="50" spans="1:41" ht="15.75">
      <c r="A50" s="11"/>
      <c r="B50" s="92"/>
      <c r="C50" s="76" t="s">
        <v>13</v>
      </c>
      <c r="D50" s="50"/>
      <c r="E50" s="50">
        <v>200</v>
      </c>
      <c r="F50" s="50"/>
      <c r="G50" s="50">
        <v>200</v>
      </c>
      <c r="H50" s="11">
        <v>20</v>
      </c>
      <c r="I50" s="11">
        <v>20</v>
      </c>
      <c r="J50" s="11">
        <v>12</v>
      </c>
      <c r="K50" s="11">
        <v>12</v>
      </c>
      <c r="L50" s="11">
        <v>60</v>
      </c>
      <c r="M50" s="11">
        <v>60</v>
      </c>
      <c r="N50" s="11">
        <v>430</v>
      </c>
      <c r="O50" s="11">
        <v>430</v>
      </c>
      <c r="P50" s="11">
        <v>0.05</v>
      </c>
      <c r="Q50" s="11">
        <v>0.05</v>
      </c>
      <c r="R50" s="4"/>
      <c r="S50" s="4"/>
      <c r="T50" s="4"/>
      <c r="U50" s="4"/>
      <c r="V50" s="4"/>
      <c r="W50" s="4"/>
      <c r="X50" s="39"/>
      <c r="Y50" s="39"/>
      <c r="Z50" s="39"/>
      <c r="AA50" s="39"/>
      <c r="AB50" s="39">
        <v>6.3</v>
      </c>
      <c r="AC50" s="39">
        <v>6.3</v>
      </c>
      <c r="AD50" s="39"/>
      <c r="AE50" s="39"/>
      <c r="AF50" s="39"/>
      <c r="AG50" s="39"/>
      <c r="AH50" s="39">
        <v>26</v>
      </c>
      <c r="AI50" s="39">
        <v>26</v>
      </c>
      <c r="AJ50" s="39"/>
      <c r="AK50" s="39"/>
      <c r="AL50" s="39"/>
      <c r="AM50" s="39"/>
      <c r="AN50" s="39"/>
      <c r="AO50" s="39"/>
    </row>
    <row r="51" spans="1:41" ht="28.5" customHeight="1">
      <c r="A51" s="11"/>
      <c r="B51" s="80"/>
      <c r="C51" s="50" t="s">
        <v>156</v>
      </c>
      <c r="D51" s="39"/>
      <c r="E51" s="50">
        <v>250</v>
      </c>
      <c r="F51" s="39"/>
      <c r="G51" s="50">
        <v>250</v>
      </c>
      <c r="H51" s="39">
        <v>0.99</v>
      </c>
      <c r="I51" s="39">
        <v>0.99</v>
      </c>
      <c r="J51" s="39"/>
      <c r="K51" s="39"/>
      <c r="L51" s="39">
        <v>25</v>
      </c>
      <c r="M51" s="39">
        <v>25</v>
      </c>
      <c r="N51" s="39">
        <v>84.36</v>
      </c>
      <c r="O51" s="39">
        <v>84.36</v>
      </c>
      <c r="P51" s="39">
        <v>0.02</v>
      </c>
      <c r="Q51" s="39">
        <v>0.02</v>
      </c>
      <c r="R51" s="39"/>
      <c r="S51" s="39"/>
      <c r="T51" s="39"/>
      <c r="U51" s="39"/>
      <c r="V51" s="39"/>
      <c r="W51" s="39"/>
      <c r="X51" s="39">
        <v>10</v>
      </c>
      <c r="Y51" s="39">
        <v>10</v>
      </c>
      <c r="Z51" s="39"/>
      <c r="AA51" s="39"/>
      <c r="AB51" s="39">
        <v>0.19</v>
      </c>
      <c r="AC51" s="39">
        <v>0.19</v>
      </c>
      <c r="AD51" s="39">
        <v>30</v>
      </c>
      <c r="AE51" s="39">
        <v>30</v>
      </c>
      <c r="AF51" s="39">
        <v>13.98</v>
      </c>
      <c r="AG51" s="39">
        <v>13.98</v>
      </c>
      <c r="AH51" s="39">
        <v>7.99</v>
      </c>
      <c r="AI51" s="39">
        <v>7.99</v>
      </c>
      <c r="AJ51" s="39">
        <v>0.3</v>
      </c>
      <c r="AK51" s="39">
        <v>0.3</v>
      </c>
      <c r="AL51" s="11"/>
      <c r="AM51" s="11"/>
      <c r="AN51" s="11"/>
      <c r="AO51" s="11"/>
    </row>
    <row r="52" spans="1:41" ht="15.75">
      <c r="A52" s="11"/>
      <c r="B52" s="86"/>
      <c r="C52" s="17" t="s">
        <v>112</v>
      </c>
      <c r="D52" s="11"/>
      <c r="E52" s="17"/>
      <c r="F52" s="11"/>
      <c r="G52" s="17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ht="15.75">
      <c r="A53" s="11"/>
      <c r="B53" s="86"/>
      <c r="C53" s="17" t="s">
        <v>85</v>
      </c>
      <c r="D53" s="11">
        <v>30</v>
      </c>
      <c r="E53" s="17">
        <v>30</v>
      </c>
      <c r="F53" s="11">
        <v>60</v>
      </c>
      <c r="G53" s="17">
        <v>60</v>
      </c>
      <c r="H53" s="18">
        <v>1.1000000000000001</v>
      </c>
      <c r="I53" s="18">
        <v>2.2999999999999998</v>
      </c>
      <c r="J53" s="18">
        <v>0.1</v>
      </c>
      <c r="K53" s="18">
        <v>0.24</v>
      </c>
      <c r="L53" s="18">
        <v>7.4</v>
      </c>
      <c r="M53" s="18">
        <v>14.8</v>
      </c>
      <c r="N53" s="18">
        <v>35</v>
      </c>
      <c r="O53" s="18">
        <v>71</v>
      </c>
      <c r="P53" s="18">
        <v>0.03</v>
      </c>
      <c r="Q53" s="18">
        <v>0.06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>
        <v>0.3</v>
      </c>
      <c r="AC53" s="18">
        <v>0.6</v>
      </c>
      <c r="AD53" s="100">
        <v>6</v>
      </c>
      <c r="AE53" s="100">
        <v>12</v>
      </c>
      <c r="AF53" s="100">
        <v>19.5</v>
      </c>
      <c r="AG53" s="100">
        <v>39</v>
      </c>
      <c r="AH53" s="18">
        <v>4.2</v>
      </c>
      <c r="AI53" s="18">
        <v>8.4</v>
      </c>
      <c r="AJ53" s="18">
        <v>0.3</v>
      </c>
      <c r="AK53" s="18">
        <v>0.6</v>
      </c>
      <c r="AL53" s="18"/>
      <c r="AM53" s="18"/>
      <c r="AN53" s="18"/>
      <c r="AO53" s="18"/>
    </row>
    <row r="54" spans="1:41" ht="15.75">
      <c r="A54" s="11"/>
      <c r="B54" s="86"/>
      <c r="C54" s="17" t="s">
        <v>113</v>
      </c>
      <c r="D54" s="11"/>
      <c r="E54" s="17"/>
      <c r="F54" s="11"/>
      <c r="G54" s="17"/>
      <c r="H54" s="18"/>
      <c r="I54" s="18"/>
      <c r="J54" s="18"/>
      <c r="K54" s="18"/>
      <c r="L54" s="18"/>
      <c r="M54" s="18"/>
      <c r="N54" s="100"/>
      <c r="O54" s="100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ht="15.75">
      <c r="A55" s="11"/>
      <c r="B55" s="86"/>
      <c r="C55" s="17" t="s">
        <v>85</v>
      </c>
      <c r="D55" s="11">
        <v>60</v>
      </c>
      <c r="E55" s="17">
        <v>60</v>
      </c>
      <c r="F55" s="11">
        <v>60</v>
      </c>
      <c r="G55" s="17">
        <v>60</v>
      </c>
      <c r="H55" s="18">
        <v>4</v>
      </c>
      <c r="I55" s="18">
        <v>4</v>
      </c>
      <c r="J55" s="18">
        <v>0.7</v>
      </c>
      <c r="K55" s="18">
        <v>0.7</v>
      </c>
      <c r="L55" s="18">
        <v>20</v>
      </c>
      <c r="M55" s="18">
        <v>20</v>
      </c>
      <c r="N55" s="100">
        <v>104</v>
      </c>
      <c r="O55" s="100">
        <v>104</v>
      </c>
      <c r="P55" s="18">
        <v>0.05</v>
      </c>
      <c r="Q55" s="18">
        <v>0.05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>
        <v>10.5</v>
      </c>
      <c r="AE55" s="18">
        <v>10.5</v>
      </c>
      <c r="AF55" s="18">
        <v>47</v>
      </c>
      <c r="AG55" s="18">
        <v>47</v>
      </c>
      <c r="AH55" s="18">
        <v>14</v>
      </c>
      <c r="AI55" s="18">
        <v>14</v>
      </c>
      <c r="AJ55" s="18">
        <v>1.2</v>
      </c>
      <c r="AK55" s="18">
        <v>1.2</v>
      </c>
      <c r="AL55" s="18"/>
      <c r="AM55" s="18"/>
      <c r="AN55" s="18"/>
      <c r="AO55" s="18"/>
    </row>
    <row r="56" spans="1:41" ht="15.75">
      <c r="A56" s="11"/>
      <c r="B56" s="86"/>
      <c r="C56" s="17" t="s">
        <v>171</v>
      </c>
      <c r="D56" s="11"/>
      <c r="E56" s="17"/>
      <c r="F56" s="11"/>
      <c r="G56" s="17"/>
      <c r="H56" s="18"/>
      <c r="I56" s="18"/>
      <c r="J56" s="18"/>
      <c r="K56" s="18"/>
      <c r="L56" s="18"/>
      <c r="M56" s="18"/>
      <c r="N56" s="100">
        <f t="shared" ref="N56:S56" si="1">SUM(N29:N55)</f>
        <v>914.36</v>
      </c>
      <c r="O56" s="100">
        <f t="shared" si="1"/>
        <v>1061.3600000000001</v>
      </c>
      <c r="P56" s="18">
        <f t="shared" si="1"/>
        <v>0.22000000000000003</v>
      </c>
      <c r="Q56" s="18">
        <f t="shared" si="1"/>
        <v>0.26</v>
      </c>
      <c r="R56" s="18">
        <f t="shared" si="1"/>
        <v>0</v>
      </c>
      <c r="S56" s="18">
        <f t="shared" si="1"/>
        <v>0</v>
      </c>
      <c r="T56" s="18"/>
      <c r="U56" s="18"/>
      <c r="V56" s="18">
        <f>SUM(V29:V55)</f>
        <v>0.02</v>
      </c>
      <c r="W56" s="18">
        <f>SUM(W29:W55)</f>
        <v>0.02</v>
      </c>
      <c r="X56" s="18"/>
      <c r="Y56" s="18"/>
      <c r="Z56" s="100"/>
      <c r="AA56" s="100"/>
      <c r="AB56" s="100"/>
      <c r="AC56" s="100"/>
      <c r="AD56" s="112"/>
      <c r="AE56" s="112"/>
      <c r="AF56" s="100"/>
      <c r="AG56" s="18"/>
      <c r="AH56" s="112"/>
      <c r="AI56" s="112"/>
      <c r="AJ56" s="18"/>
      <c r="AK56" s="18"/>
      <c r="AL56" s="18">
        <f>SUM(AL29:AL55)</f>
        <v>1.2E-2</v>
      </c>
      <c r="AM56" s="18">
        <f>SUM(AM29:AM55)</f>
        <v>0.02</v>
      </c>
      <c r="AN56" s="18">
        <f>SUM(AN29:AN55)</f>
        <v>0.2</v>
      </c>
      <c r="AO56" s="18">
        <f>SUM(AO29:AO55)</f>
        <v>0.3</v>
      </c>
    </row>
    <row r="57" spans="1:41" ht="15.75">
      <c r="A57" s="11"/>
      <c r="B57" s="86"/>
      <c r="C57" s="29" t="s">
        <v>8</v>
      </c>
      <c r="D57" s="29"/>
      <c r="E57" s="29"/>
      <c r="F57" s="29"/>
      <c r="G57" s="29"/>
      <c r="H57" s="96">
        <f>SUM(H7:H56)</f>
        <v>55.54</v>
      </c>
      <c r="I57" s="96">
        <f>SUM(I6:I56)</f>
        <v>63.339999999999996</v>
      </c>
      <c r="J57" s="96">
        <f>SUM(J6:J56)</f>
        <v>56.190000000000005</v>
      </c>
      <c r="K57" s="96">
        <f>SUM(K6:K56)</f>
        <v>64.73</v>
      </c>
      <c r="L57" s="104">
        <f>SUM(L6:L56)</f>
        <v>233.1</v>
      </c>
      <c r="M57" s="104">
        <f>SUM(M6:M56)</f>
        <v>259</v>
      </c>
      <c r="N57" s="104">
        <v>1626</v>
      </c>
      <c r="O57" s="104">
        <v>1879</v>
      </c>
      <c r="P57" s="143">
        <v>0.9</v>
      </c>
      <c r="Q57" s="143">
        <v>1.01</v>
      </c>
      <c r="R57" s="143">
        <f t="shared" ref="R57:AO57" si="2">SUM(R8:R56)</f>
        <v>0.8600000000000001</v>
      </c>
      <c r="S57" s="143">
        <f t="shared" si="2"/>
        <v>0.96000000000000008</v>
      </c>
      <c r="T57" s="143">
        <f t="shared" si="2"/>
        <v>6.16</v>
      </c>
      <c r="U57" s="143">
        <f t="shared" si="2"/>
        <v>6.22</v>
      </c>
      <c r="V57" s="143">
        <f t="shared" si="2"/>
        <v>0.1</v>
      </c>
      <c r="W57" s="143">
        <f t="shared" si="2"/>
        <v>0.1</v>
      </c>
      <c r="X57" s="143">
        <f t="shared" si="2"/>
        <v>48.16</v>
      </c>
      <c r="Y57" s="143">
        <f t="shared" si="2"/>
        <v>59.16</v>
      </c>
      <c r="Z57" s="143">
        <f t="shared" si="2"/>
        <v>520.04</v>
      </c>
      <c r="AA57" s="143">
        <f t="shared" si="2"/>
        <v>700.04000000000008</v>
      </c>
      <c r="AB57" s="143">
        <f t="shared" si="2"/>
        <v>887.39</v>
      </c>
      <c r="AC57" s="143">
        <f t="shared" si="2"/>
        <v>987.69</v>
      </c>
      <c r="AD57" s="143">
        <f t="shared" si="2"/>
        <v>861.5</v>
      </c>
      <c r="AE57" s="143">
        <f t="shared" si="2"/>
        <v>951.5</v>
      </c>
      <c r="AF57" s="143">
        <f t="shared" si="2"/>
        <v>860.94</v>
      </c>
      <c r="AG57" s="143">
        <f t="shared" si="2"/>
        <v>947.44</v>
      </c>
      <c r="AH57" s="143">
        <f t="shared" si="2"/>
        <v>195.20999999999998</v>
      </c>
      <c r="AI57" s="143">
        <f t="shared" si="2"/>
        <v>259.41000000000003</v>
      </c>
      <c r="AJ57" s="143">
        <v>10</v>
      </c>
      <c r="AK57" s="143">
        <v>14</v>
      </c>
      <c r="AL57" s="143">
        <f t="shared" si="2"/>
        <v>4.1999999999999996E-2</v>
      </c>
      <c r="AM57" s="143">
        <f t="shared" si="2"/>
        <v>5.7999999999999996E-2</v>
      </c>
      <c r="AN57" s="143">
        <f t="shared" si="2"/>
        <v>2.2400000000000002</v>
      </c>
      <c r="AO57" s="143">
        <f t="shared" si="2"/>
        <v>3.0399999999999996</v>
      </c>
    </row>
    <row r="58" spans="1:41" ht="15.75">
      <c r="A58" s="21"/>
      <c r="B58" s="28"/>
      <c r="C58" s="25"/>
      <c r="D58" s="25" t="s">
        <v>42</v>
      </c>
      <c r="E58" s="25"/>
      <c r="F58" s="25" t="s">
        <v>184</v>
      </c>
      <c r="G58" s="25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75">
      <c r="A59" s="21"/>
      <c r="B59" s="28"/>
      <c r="C59" s="25" t="s">
        <v>43</v>
      </c>
      <c r="D59" s="217">
        <f>H57</f>
        <v>55.54</v>
      </c>
      <c r="E59" s="218"/>
      <c r="F59" s="217">
        <f>I57</f>
        <v>63.339999999999996</v>
      </c>
      <c r="G59" s="21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75">
      <c r="A60" s="21"/>
      <c r="B60" s="28"/>
      <c r="C60" s="25" t="s">
        <v>44</v>
      </c>
      <c r="D60" s="217">
        <f>J57</f>
        <v>56.190000000000005</v>
      </c>
      <c r="E60" s="218"/>
      <c r="F60" s="217">
        <f>K57</f>
        <v>64.73</v>
      </c>
      <c r="G60" s="21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75">
      <c r="A61" s="21"/>
      <c r="B61" s="28"/>
      <c r="C61" s="25" t="s">
        <v>45</v>
      </c>
      <c r="D61" s="217">
        <f>L57</f>
        <v>233.1</v>
      </c>
      <c r="E61" s="218"/>
      <c r="F61" s="217">
        <f>M57</f>
        <v>259</v>
      </c>
      <c r="G61" s="21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75">
      <c r="A62" s="21"/>
      <c r="B62" s="28"/>
      <c r="C62" s="25" t="s">
        <v>46</v>
      </c>
      <c r="D62" s="217">
        <f>N57</f>
        <v>1626</v>
      </c>
      <c r="E62" s="218"/>
      <c r="F62" s="217">
        <f>O57</f>
        <v>1879</v>
      </c>
      <c r="G62" s="21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75">
      <c r="A63" s="21"/>
      <c r="B63" s="28"/>
      <c r="C63" s="22" t="s">
        <v>47</v>
      </c>
      <c r="D63" s="217">
        <f>P57</f>
        <v>0.9</v>
      </c>
      <c r="E63" s="218"/>
      <c r="F63" s="217">
        <f>Q57</f>
        <v>1.01</v>
      </c>
      <c r="G63" s="21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75">
      <c r="A64" s="21"/>
      <c r="B64" s="28"/>
      <c r="C64" s="161" t="s">
        <v>176</v>
      </c>
      <c r="D64" s="217">
        <f>R57</f>
        <v>0.8600000000000001</v>
      </c>
      <c r="E64" s="217"/>
      <c r="F64" s="217">
        <f>S57</f>
        <v>0.96000000000000008</v>
      </c>
      <c r="G64" s="217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75">
      <c r="A65" s="21"/>
      <c r="B65" s="28"/>
      <c r="C65" s="161" t="s">
        <v>245</v>
      </c>
      <c r="D65" s="217">
        <f>T57</f>
        <v>6.16</v>
      </c>
      <c r="E65" s="217"/>
      <c r="F65" s="217">
        <f>U57</f>
        <v>6.22</v>
      </c>
      <c r="G65" s="217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75">
      <c r="A66" s="21"/>
      <c r="B66" s="28"/>
      <c r="C66" s="161" t="s">
        <v>177</v>
      </c>
      <c r="D66" s="217">
        <f>V57</f>
        <v>0.1</v>
      </c>
      <c r="E66" s="217"/>
      <c r="F66" s="217">
        <f>W57</f>
        <v>0.1</v>
      </c>
      <c r="G66" s="21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75">
      <c r="A67" s="21"/>
      <c r="B67" s="28"/>
      <c r="C67" s="22" t="s">
        <v>48</v>
      </c>
      <c r="D67" s="217">
        <f>X57</f>
        <v>48.16</v>
      </c>
      <c r="E67" s="218"/>
      <c r="F67" s="217">
        <f>Y57</f>
        <v>59.16</v>
      </c>
      <c r="G67" s="21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75">
      <c r="A68" s="21"/>
      <c r="B68" s="28"/>
      <c r="C68" s="22" t="s">
        <v>248</v>
      </c>
      <c r="D68" s="217">
        <f>Z57</f>
        <v>520.04</v>
      </c>
      <c r="E68" s="218"/>
      <c r="F68" s="217">
        <f>AA57</f>
        <v>700.04000000000008</v>
      </c>
      <c r="G68" s="21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75">
      <c r="A69" s="21"/>
      <c r="B69" s="28"/>
      <c r="C69" s="22" t="s">
        <v>249</v>
      </c>
      <c r="D69" s="217">
        <f>AB57</f>
        <v>887.39</v>
      </c>
      <c r="E69" s="218"/>
      <c r="F69" s="217">
        <f>AC57</f>
        <v>987.69</v>
      </c>
      <c r="G69" s="21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75">
      <c r="A70" s="21"/>
      <c r="B70" s="28"/>
      <c r="C70" s="22" t="s">
        <v>49</v>
      </c>
      <c r="D70" s="217">
        <f>AD57</f>
        <v>861.5</v>
      </c>
      <c r="E70" s="218"/>
      <c r="F70" s="217">
        <f>AE57</f>
        <v>951.5</v>
      </c>
      <c r="G70" s="21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75">
      <c r="A71" s="21"/>
      <c r="B71" s="28"/>
      <c r="C71" s="22" t="s">
        <v>50</v>
      </c>
      <c r="D71" s="217">
        <f>AF57</f>
        <v>860.94</v>
      </c>
      <c r="E71" s="218"/>
      <c r="F71" s="217">
        <f>AG57</f>
        <v>947.44</v>
      </c>
      <c r="G71" s="21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75">
      <c r="A72" s="28"/>
      <c r="B72" s="28"/>
      <c r="C72" s="22" t="s">
        <v>51</v>
      </c>
      <c r="D72" s="217">
        <f>AH57</f>
        <v>195.20999999999998</v>
      </c>
      <c r="E72" s="218"/>
      <c r="F72" s="217">
        <f>AI57</f>
        <v>259.41000000000003</v>
      </c>
      <c r="G72" s="21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5.75">
      <c r="A73" s="28"/>
      <c r="B73" s="28"/>
      <c r="C73" s="22" t="s">
        <v>52</v>
      </c>
      <c r="D73" s="217">
        <f>AJ57</f>
        <v>10</v>
      </c>
      <c r="E73" s="218"/>
      <c r="F73" s="217">
        <f>AK57</f>
        <v>14</v>
      </c>
      <c r="G73" s="21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5.75">
      <c r="A74" s="28"/>
      <c r="B74" s="28"/>
      <c r="C74" s="22" t="s">
        <v>246</v>
      </c>
      <c r="D74" s="219">
        <f>AL57</f>
        <v>4.1999999999999996E-2</v>
      </c>
      <c r="E74" s="219"/>
      <c r="F74" s="219">
        <f>AM57</f>
        <v>5.7999999999999996E-2</v>
      </c>
      <c r="G74" s="219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5.75">
      <c r="A75" s="28"/>
      <c r="B75" s="28"/>
      <c r="C75" s="22" t="s">
        <v>247</v>
      </c>
      <c r="D75" s="217">
        <f>AN57</f>
        <v>2.2400000000000002</v>
      </c>
      <c r="E75" s="218"/>
      <c r="F75" s="217">
        <f>AO57</f>
        <v>3.0399999999999996</v>
      </c>
      <c r="G75" s="21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ht="15.7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ht="15.75">
      <c r="A77" s="30"/>
      <c r="B77" s="30"/>
      <c r="C77" s="30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pans="1:41" ht="15.75">
      <c r="A78" s="31"/>
      <c r="B78" s="31"/>
      <c r="C78" s="31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</row>
  </sheetData>
  <mergeCells count="34">
    <mergeCell ref="D74:E74"/>
    <mergeCell ref="F74:G74"/>
    <mergeCell ref="D75:E75"/>
    <mergeCell ref="F75:G75"/>
    <mergeCell ref="F66:G66"/>
    <mergeCell ref="D73:E73"/>
    <mergeCell ref="F68:G68"/>
    <mergeCell ref="F69:G69"/>
    <mergeCell ref="F70:G70"/>
    <mergeCell ref="F71:G71"/>
    <mergeCell ref="F72:G72"/>
    <mergeCell ref="F73:G73"/>
    <mergeCell ref="D68:E68"/>
    <mergeCell ref="D69:E69"/>
    <mergeCell ref="D70:E70"/>
    <mergeCell ref="D71:E71"/>
    <mergeCell ref="D72:E72"/>
    <mergeCell ref="F67:G67"/>
    <mergeCell ref="D67:E67"/>
    <mergeCell ref="D66:E66"/>
    <mergeCell ref="F64:G64"/>
    <mergeCell ref="D65:E65"/>
    <mergeCell ref="F65:G65"/>
    <mergeCell ref="D64:E64"/>
    <mergeCell ref="F59:G59"/>
    <mergeCell ref="F60:G60"/>
    <mergeCell ref="F61:G61"/>
    <mergeCell ref="F62:G62"/>
    <mergeCell ref="F63:G63"/>
    <mergeCell ref="D63:E63"/>
    <mergeCell ref="D59:E59"/>
    <mergeCell ref="D60:E60"/>
    <mergeCell ref="D61:E61"/>
    <mergeCell ref="D62:E62"/>
  </mergeCells>
  <pageMargins left="0.23622047244094491" right="0.23622047244094491" top="0.74803149606299213" bottom="0.74803149606299213" header="0.31496062992125984" footer="0.31496062992125984"/>
  <pageSetup paperSize="9" scale="2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34"/>
  <sheetViews>
    <sheetView topLeftCell="A19" workbookViewId="0">
      <selection activeCell="C9" sqref="C9"/>
    </sheetView>
  </sheetViews>
  <sheetFormatPr defaultRowHeight="15"/>
  <cols>
    <col min="2" max="2" width="9.140625" style="81"/>
    <col min="3" max="3" width="37.7109375" style="2" customWidth="1"/>
    <col min="4" max="4" width="8.85546875" style="2" customWidth="1"/>
    <col min="5" max="5" width="9.42578125" style="2" customWidth="1"/>
    <col min="6" max="6" width="8.42578125" style="2" customWidth="1"/>
    <col min="7" max="8" width="9.140625" style="2"/>
    <col min="9" max="9" width="9" style="2" customWidth="1"/>
    <col min="10" max="18" width="9.140625" style="2"/>
    <col min="19" max="19" width="11" style="2" customWidth="1"/>
    <col min="20" max="20" width="11.85546875" customWidth="1"/>
  </cols>
  <sheetData>
    <row r="2" spans="2:20">
      <c r="D2" s="223"/>
      <c r="E2" s="223"/>
      <c r="F2" s="223"/>
      <c r="G2" s="223"/>
      <c r="H2" s="223"/>
      <c r="I2" s="223"/>
      <c r="J2" s="223"/>
      <c r="K2" s="223"/>
      <c r="L2" s="223"/>
    </row>
    <row r="3" spans="2:20">
      <c r="D3" s="224"/>
      <c r="E3" s="224"/>
      <c r="F3" s="224"/>
      <c r="G3" s="224"/>
      <c r="H3" s="224"/>
      <c r="I3" s="224"/>
      <c r="J3" s="224"/>
      <c r="K3" s="224"/>
    </row>
    <row r="4" spans="2:20" ht="39.75" customHeight="1">
      <c r="B4" s="225" t="s">
        <v>212</v>
      </c>
      <c r="C4" s="192" t="s">
        <v>208</v>
      </c>
      <c r="D4" s="231" t="s">
        <v>251</v>
      </c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  <c r="S4" s="228" t="s">
        <v>210</v>
      </c>
      <c r="T4" s="220" t="s">
        <v>211</v>
      </c>
    </row>
    <row r="5" spans="2:20">
      <c r="B5" s="226"/>
      <c r="C5" s="193" t="s">
        <v>213</v>
      </c>
      <c r="D5" s="113" t="s">
        <v>15</v>
      </c>
      <c r="E5" s="113" t="s">
        <v>15</v>
      </c>
      <c r="F5" s="113" t="s">
        <v>15</v>
      </c>
      <c r="G5" s="113" t="s">
        <v>15</v>
      </c>
      <c r="H5" s="113" t="s">
        <v>15</v>
      </c>
      <c r="I5" s="113" t="s">
        <v>15</v>
      </c>
      <c r="J5" s="113" t="s">
        <v>15</v>
      </c>
      <c r="K5" s="113" t="s">
        <v>15</v>
      </c>
      <c r="L5" s="113" t="s">
        <v>15</v>
      </c>
      <c r="M5" s="188" t="s">
        <v>15</v>
      </c>
      <c r="N5" s="188" t="s">
        <v>15</v>
      </c>
      <c r="O5" s="188" t="s">
        <v>15</v>
      </c>
      <c r="P5" s="188" t="s">
        <v>15</v>
      </c>
      <c r="Q5" s="188" t="s">
        <v>15</v>
      </c>
      <c r="R5" s="188" t="s">
        <v>15</v>
      </c>
      <c r="S5" s="229"/>
      <c r="T5" s="221"/>
    </row>
    <row r="6" spans="2:20">
      <c r="B6" s="226"/>
      <c r="C6" s="120"/>
      <c r="D6" s="127">
        <v>1</v>
      </c>
      <c r="E6" s="127">
        <v>2</v>
      </c>
      <c r="F6" s="127">
        <v>3</v>
      </c>
      <c r="G6" s="127">
        <v>4</v>
      </c>
      <c r="H6" s="127">
        <v>5</v>
      </c>
      <c r="I6" s="127">
        <v>6</v>
      </c>
      <c r="J6" s="127">
        <v>7</v>
      </c>
      <c r="K6" s="127">
        <v>8</v>
      </c>
      <c r="L6" s="114">
        <v>9</v>
      </c>
      <c r="M6" s="127">
        <v>10</v>
      </c>
      <c r="N6" s="127">
        <v>11</v>
      </c>
      <c r="O6" s="127">
        <v>12</v>
      </c>
      <c r="P6" s="127">
        <v>13</v>
      </c>
      <c r="Q6" s="127">
        <v>14</v>
      </c>
      <c r="R6" s="127">
        <v>15</v>
      </c>
      <c r="S6" s="230"/>
      <c r="T6" s="222"/>
    </row>
    <row r="7" spans="2:20">
      <c r="B7" s="227"/>
      <c r="C7" s="120"/>
      <c r="D7" s="115" t="s">
        <v>222</v>
      </c>
      <c r="E7" s="115" t="s">
        <v>222</v>
      </c>
      <c r="F7" s="115" t="s">
        <v>222</v>
      </c>
      <c r="G7" s="115" t="s">
        <v>222</v>
      </c>
      <c r="H7" s="115" t="s">
        <v>222</v>
      </c>
      <c r="I7" s="115" t="s">
        <v>222</v>
      </c>
      <c r="J7" s="115" t="s">
        <v>222</v>
      </c>
      <c r="K7" s="115" t="s">
        <v>222</v>
      </c>
      <c r="L7" s="115" t="s">
        <v>222</v>
      </c>
      <c r="M7" s="115" t="s">
        <v>222</v>
      </c>
      <c r="N7" s="115" t="s">
        <v>222</v>
      </c>
      <c r="O7" s="115" t="s">
        <v>222</v>
      </c>
      <c r="P7" s="115" t="s">
        <v>222</v>
      </c>
      <c r="Q7" s="115" t="s">
        <v>222</v>
      </c>
      <c r="R7" s="115" t="s">
        <v>222</v>
      </c>
      <c r="S7" s="4"/>
      <c r="T7" s="116"/>
    </row>
    <row r="8" spans="2:20" s="2" customFormat="1" ht="19.5" customHeight="1">
      <c r="B8" s="129">
        <v>1</v>
      </c>
      <c r="C8" s="4" t="s">
        <v>112</v>
      </c>
      <c r="D8" s="129">
        <v>70</v>
      </c>
      <c r="E8" s="129">
        <v>90</v>
      </c>
      <c r="F8" s="129">
        <v>115</v>
      </c>
      <c r="G8" s="129">
        <v>105</v>
      </c>
      <c r="H8" s="129">
        <v>150</v>
      </c>
      <c r="I8" s="129">
        <v>60</v>
      </c>
      <c r="J8" s="129">
        <v>120</v>
      </c>
      <c r="K8" s="129">
        <v>130</v>
      </c>
      <c r="L8" s="129">
        <v>140</v>
      </c>
      <c r="M8" s="129">
        <v>130</v>
      </c>
      <c r="N8" s="129">
        <v>100</v>
      </c>
      <c r="O8" s="129">
        <v>105</v>
      </c>
      <c r="P8" s="129">
        <v>60</v>
      </c>
      <c r="Q8" s="129">
        <v>110</v>
      </c>
      <c r="R8" s="129">
        <v>105</v>
      </c>
      <c r="S8" s="189">
        <f>SUM(D8:R8)/15</f>
        <v>106</v>
      </c>
      <c r="T8" s="129">
        <v>105</v>
      </c>
    </row>
    <row r="9" spans="2:20" s="2" customFormat="1">
      <c r="B9" s="129">
        <v>2</v>
      </c>
      <c r="C9" s="4" t="s">
        <v>113</v>
      </c>
      <c r="D9" s="129">
        <v>60</v>
      </c>
      <c r="E9" s="129">
        <v>60</v>
      </c>
      <c r="F9" s="129">
        <v>60</v>
      </c>
      <c r="G9" s="129">
        <v>60</v>
      </c>
      <c r="H9" s="129">
        <v>60</v>
      </c>
      <c r="I9" s="129">
        <v>60</v>
      </c>
      <c r="J9" s="129">
        <v>60</v>
      </c>
      <c r="K9" s="129">
        <v>60</v>
      </c>
      <c r="L9" s="129">
        <v>60</v>
      </c>
      <c r="M9" s="129">
        <v>60</v>
      </c>
      <c r="N9" s="129">
        <v>60</v>
      </c>
      <c r="O9" s="129">
        <v>60</v>
      </c>
      <c r="P9" s="129">
        <v>60</v>
      </c>
      <c r="Q9" s="129">
        <v>100</v>
      </c>
      <c r="R9" s="129">
        <v>60</v>
      </c>
      <c r="S9" s="189">
        <f t="shared" ref="S9:S34" si="0">SUM(D9:R9)/15</f>
        <v>62.666666666666664</v>
      </c>
      <c r="T9" s="127">
        <v>56</v>
      </c>
    </row>
    <row r="10" spans="2:20" s="2" customFormat="1">
      <c r="B10" s="129">
        <v>3</v>
      </c>
      <c r="C10" s="4" t="s">
        <v>215</v>
      </c>
      <c r="D10" s="129">
        <v>31</v>
      </c>
      <c r="E10" s="129"/>
      <c r="F10" s="129">
        <v>13</v>
      </c>
      <c r="G10" s="129">
        <v>5</v>
      </c>
      <c r="H10" s="129">
        <v>114</v>
      </c>
      <c r="I10" s="129">
        <v>31</v>
      </c>
      <c r="J10" s="129">
        <v>50</v>
      </c>
      <c r="K10" s="129">
        <v>74</v>
      </c>
      <c r="L10" s="130">
        <v>20</v>
      </c>
      <c r="M10" s="129">
        <v>62</v>
      </c>
      <c r="N10" s="129">
        <v>31</v>
      </c>
      <c r="O10" s="129">
        <v>43</v>
      </c>
      <c r="P10" s="129">
        <v>31</v>
      </c>
      <c r="Q10" s="129">
        <v>50</v>
      </c>
      <c r="R10" s="129">
        <v>5</v>
      </c>
      <c r="S10" s="189">
        <f t="shared" si="0"/>
        <v>37.333333333333336</v>
      </c>
      <c r="T10" s="129">
        <v>31.5</v>
      </c>
    </row>
    <row r="11" spans="2:20" s="2" customFormat="1">
      <c r="B11" s="129">
        <v>4</v>
      </c>
      <c r="C11" s="4" t="s">
        <v>153</v>
      </c>
      <c r="D11" s="129"/>
      <c r="E11" s="129"/>
      <c r="F11" s="129"/>
      <c r="G11" s="129">
        <v>51</v>
      </c>
      <c r="H11" s="129"/>
      <c r="I11" s="129">
        <v>16</v>
      </c>
      <c r="J11" s="129"/>
      <c r="K11" s="129">
        <v>11</v>
      </c>
      <c r="L11" s="130"/>
      <c r="M11" s="129">
        <v>51</v>
      </c>
      <c r="N11" s="129"/>
      <c r="O11" s="129"/>
      <c r="P11" s="129">
        <v>16</v>
      </c>
      <c r="Q11" s="129"/>
      <c r="R11" s="129">
        <v>51</v>
      </c>
      <c r="S11" s="189">
        <f t="shared" si="0"/>
        <v>13.066666666666666</v>
      </c>
      <c r="T11" s="129">
        <v>10.5</v>
      </c>
    </row>
    <row r="12" spans="2:20" s="2" customFormat="1">
      <c r="B12" s="129">
        <v>5</v>
      </c>
      <c r="C12" s="4" t="s">
        <v>10</v>
      </c>
      <c r="D12" s="129">
        <v>70</v>
      </c>
      <c r="E12" s="129">
        <v>180</v>
      </c>
      <c r="F12" s="129">
        <v>235</v>
      </c>
      <c r="G12" s="129">
        <v>229</v>
      </c>
      <c r="H12" s="129">
        <v>40</v>
      </c>
      <c r="I12" s="129"/>
      <c r="J12" s="129">
        <v>160</v>
      </c>
      <c r="K12" s="129">
        <v>100</v>
      </c>
      <c r="L12" s="130">
        <v>217</v>
      </c>
      <c r="M12" s="129">
        <v>80</v>
      </c>
      <c r="N12" s="129">
        <v>70</v>
      </c>
      <c r="O12" s="129">
        <v>235</v>
      </c>
      <c r="P12" s="129">
        <v>160</v>
      </c>
      <c r="Q12" s="129">
        <v>160</v>
      </c>
      <c r="R12" s="129">
        <v>80</v>
      </c>
      <c r="S12" s="189">
        <f t="shared" si="0"/>
        <v>134.4</v>
      </c>
      <c r="T12" s="129">
        <v>131</v>
      </c>
    </row>
    <row r="13" spans="2:20" s="2" customFormat="1">
      <c r="B13" s="129">
        <v>6</v>
      </c>
      <c r="C13" s="4" t="s">
        <v>216</v>
      </c>
      <c r="D13" s="129">
        <v>270</v>
      </c>
      <c r="E13" s="129">
        <v>270</v>
      </c>
      <c r="F13" s="129">
        <v>260</v>
      </c>
      <c r="G13" s="129">
        <v>225</v>
      </c>
      <c r="H13" s="129">
        <v>255</v>
      </c>
      <c r="I13" s="129">
        <v>180</v>
      </c>
      <c r="J13" s="129">
        <v>275</v>
      </c>
      <c r="K13" s="129">
        <v>250</v>
      </c>
      <c r="L13" s="130">
        <v>250</v>
      </c>
      <c r="M13" s="129">
        <v>220</v>
      </c>
      <c r="N13" s="129">
        <v>270</v>
      </c>
      <c r="O13" s="129">
        <v>260</v>
      </c>
      <c r="P13" s="129">
        <v>90</v>
      </c>
      <c r="Q13" s="129">
        <v>275</v>
      </c>
      <c r="R13" s="129">
        <v>225</v>
      </c>
      <c r="S13" s="189">
        <f t="shared" si="0"/>
        <v>238.33333333333334</v>
      </c>
      <c r="T13" s="129">
        <v>196</v>
      </c>
    </row>
    <row r="14" spans="2:20" s="2" customFormat="1">
      <c r="B14" s="129">
        <v>7</v>
      </c>
      <c r="C14" s="117" t="s">
        <v>217</v>
      </c>
      <c r="D14" s="129"/>
      <c r="E14" s="129">
        <v>280</v>
      </c>
      <c r="F14" s="129"/>
      <c r="G14" s="129"/>
      <c r="H14" s="129">
        <v>250</v>
      </c>
      <c r="I14" s="129">
        <v>250</v>
      </c>
      <c r="J14" s="129">
        <v>250</v>
      </c>
      <c r="K14" s="129"/>
      <c r="L14" s="130">
        <v>7</v>
      </c>
      <c r="M14" s="129">
        <v>270</v>
      </c>
      <c r="N14" s="129"/>
      <c r="O14" s="129"/>
      <c r="P14" s="129">
        <v>270</v>
      </c>
      <c r="Q14" s="129">
        <v>250</v>
      </c>
      <c r="R14" s="129">
        <v>150</v>
      </c>
      <c r="S14" s="189">
        <f t="shared" si="0"/>
        <v>131.80000000000001</v>
      </c>
      <c r="T14" s="129">
        <v>129.5</v>
      </c>
    </row>
    <row r="15" spans="2:20" s="2" customFormat="1" ht="21" customHeight="1">
      <c r="B15" s="129">
        <v>8</v>
      </c>
      <c r="C15" s="4" t="s">
        <v>244</v>
      </c>
      <c r="D15" s="129"/>
      <c r="E15" s="129"/>
      <c r="F15" s="129"/>
      <c r="G15" s="129">
        <v>35</v>
      </c>
      <c r="H15" s="129">
        <v>35</v>
      </c>
      <c r="I15" s="129"/>
      <c r="J15" s="129">
        <v>35</v>
      </c>
      <c r="K15" s="129"/>
      <c r="L15" s="130"/>
      <c r="M15" s="129">
        <v>35</v>
      </c>
      <c r="N15" s="129"/>
      <c r="O15" s="129"/>
      <c r="P15" s="129"/>
      <c r="Q15" s="129">
        <v>35</v>
      </c>
      <c r="R15" s="129"/>
      <c r="S15" s="189">
        <f t="shared" si="0"/>
        <v>11.666666666666666</v>
      </c>
      <c r="T15" s="129">
        <v>10.5</v>
      </c>
    </row>
    <row r="16" spans="2:20" s="2" customFormat="1">
      <c r="B16" s="129">
        <v>9</v>
      </c>
      <c r="C16" s="4" t="s">
        <v>218</v>
      </c>
      <c r="D16" s="129">
        <v>250</v>
      </c>
      <c r="E16" s="129">
        <v>250</v>
      </c>
      <c r="F16" s="129">
        <v>250</v>
      </c>
      <c r="G16" s="129"/>
      <c r="H16" s="130"/>
      <c r="I16" s="129">
        <v>250</v>
      </c>
      <c r="J16" s="129"/>
      <c r="K16" s="129">
        <v>250</v>
      </c>
      <c r="L16" s="130">
        <v>250</v>
      </c>
      <c r="M16" s="129"/>
      <c r="N16" s="129">
        <v>250</v>
      </c>
      <c r="O16" s="129">
        <v>250</v>
      </c>
      <c r="P16" s="129"/>
      <c r="Q16" s="129"/>
      <c r="R16" s="129">
        <v>250</v>
      </c>
      <c r="S16" s="190">
        <f>SUM(D16:R16)/15</f>
        <v>150</v>
      </c>
      <c r="T16" s="129">
        <v>140</v>
      </c>
    </row>
    <row r="17" spans="2:20" s="2" customFormat="1" ht="15.75" customHeight="1">
      <c r="B17" s="129">
        <v>10</v>
      </c>
      <c r="C17" s="4" t="s">
        <v>239</v>
      </c>
      <c r="D17" s="129">
        <v>80</v>
      </c>
      <c r="E17" s="129">
        <v>117</v>
      </c>
      <c r="F17" s="129"/>
      <c r="G17" s="129">
        <v>30</v>
      </c>
      <c r="H17" s="130">
        <v>35</v>
      </c>
      <c r="I17" s="129"/>
      <c r="J17" s="129">
        <v>108</v>
      </c>
      <c r="K17" s="129">
        <v>40</v>
      </c>
      <c r="L17" s="130"/>
      <c r="M17" s="129">
        <v>81</v>
      </c>
      <c r="N17" s="129">
        <v>80</v>
      </c>
      <c r="O17" s="129"/>
      <c r="P17" s="129"/>
      <c r="Q17" s="129">
        <v>108</v>
      </c>
      <c r="R17" s="129">
        <v>30</v>
      </c>
      <c r="S17" s="190">
        <v>49</v>
      </c>
      <c r="T17" s="129">
        <v>49</v>
      </c>
    </row>
    <row r="18" spans="2:20" s="2" customFormat="1" ht="15.75" customHeight="1">
      <c r="B18" s="129">
        <v>11</v>
      </c>
      <c r="C18" s="4" t="s">
        <v>224</v>
      </c>
      <c r="D18" s="132"/>
      <c r="E18" s="132"/>
      <c r="F18" s="132"/>
      <c r="G18" s="132"/>
      <c r="H18" s="131"/>
      <c r="I18" s="132"/>
      <c r="J18" s="132"/>
      <c r="K18" s="132">
        <v>110</v>
      </c>
      <c r="L18" s="124"/>
      <c r="M18" s="123"/>
      <c r="N18" s="132"/>
      <c r="O18" s="132"/>
      <c r="P18" s="132"/>
      <c r="Q18" s="132"/>
      <c r="R18" s="132"/>
      <c r="S18" s="189">
        <f t="shared" si="0"/>
        <v>7.333333333333333</v>
      </c>
      <c r="T18" s="132">
        <v>21</v>
      </c>
    </row>
    <row r="19" spans="2:20" s="2" customFormat="1" ht="17.25" customHeight="1">
      <c r="B19" s="129">
        <v>12</v>
      </c>
      <c r="C19" s="4" t="s">
        <v>240</v>
      </c>
      <c r="D19" s="129"/>
      <c r="E19" s="129"/>
      <c r="F19" s="129">
        <v>80</v>
      </c>
      <c r="G19" s="129"/>
      <c r="H19" s="129">
        <v>100</v>
      </c>
      <c r="I19" s="129">
        <v>50</v>
      </c>
      <c r="J19" s="129"/>
      <c r="K19" s="129"/>
      <c r="L19" s="130"/>
      <c r="M19" s="129">
        <v>30</v>
      </c>
      <c r="N19" s="129"/>
      <c r="O19" s="129">
        <v>110</v>
      </c>
      <c r="P19" s="129">
        <v>50</v>
      </c>
      <c r="Q19" s="129"/>
      <c r="R19" s="129"/>
      <c r="S19" s="189">
        <f t="shared" si="0"/>
        <v>28</v>
      </c>
      <c r="T19" s="129">
        <v>24.5</v>
      </c>
    </row>
    <row r="20" spans="2:20" s="2" customFormat="1">
      <c r="B20" s="129">
        <v>13</v>
      </c>
      <c r="C20" s="4" t="s">
        <v>207</v>
      </c>
      <c r="D20" s="129">
        <v>40</v>
      </c>
      <c r="E20" s="129"/>
      <c r="F20" s="129">
        <v>40</v>
      </c>
      <c r="G20" s="129">
        <v>110</v>
      </c>
      <c r="H20" s="129"/>
      <c r="I20" s="129">
        <v>80</v>
      </c>
      <c r="J20" s="129"/>
      <c r="K20" s="129"/>
      <c r="L20" s="130">
        <v>146</v>
      </c>
      <c r="M20" s="129"/>
      <c r="N20" s="129">
        <v>40</v>
      </c>
      <c r="O20" s="129"/>
      <c r="P20" s="129">
        <v>80</v>
      </c>
      <c r="Q20" s="129"/>
      <c r="R20" s="129">
        <v>110</v>
      </c>
      <c r="S20" s="189">
        <f t="shared" si="0"/>
        <v>43.06666666666667</v>
      </c>
      <c r="T20" s="129">
        <v>40.6</v>
      </c>
    </row>
    <row r="21" spans="2:20" s="5" customFormat="1">
      <c r="B21" s="129">
        <v>14</v>
      </c>
      <c r="C21" s="118" t="s">
        <v>219</v>
      </c>
      <c r="D21" s="129">
        <v>313</v>
      </c>
      <c r="E21" s="129">
        <v>230</v>
      </c>
      <c r="F21" s="129">
        <v>60</v>
      </c>
      <c r="G21" s="129">
        <v>170</v>
      </c>
      <c r="H21" s="129">
        <v>298</v>
      </c>
      <c r="I21" s="129">
        <v>334</v>
      </c>
      <c r="J21" s="129">
        <v>150</v>
      </c>
      <c r="K21" s="129">
        <v>215</v>
      </c>
      <c r="L21" s="130">
        <v>200</v>
      </c>
      <c r="M21" s="129">
        <v>188</v>
      </c>
      <c r="N21" s="129">
        <v>343</v>
      </c>
      <c r="O21" s="129">
        <v>60</v>
      </c>
      <c r="P21" s="129">
        <v>334</v>
      </c>
      <c r="Q21" s="129">
        <v>330</v>
      </c>
      <c r="R21" s="129">
        <v>170</v>
      </c>
      <c r="S21" s="189">
        <f t="shared" si="0"/>
        <v>226.33333333333334</v>
      </c>
      <c r="T21" s="129">
        <v>210</v>
      </c>
    </row>
    <row r="22" spans="2:20" s="2" customFormat="1">
      <c r="B22" s="129">
        <v>15</v>
      </c>
      <c r="C22" s="121" t="s">
        <v>241</v>
      </c>
      <c r="D22" s="132"/>
      <c r="E22" s="132"/>
      <c r="F22" s="132">
        <v>470</v>
      </c>
      <c r="G22" s="132"/>
      <c r="H22" s="132">
        <v>470</v>
      </c>
      <c r="I22" s="132"/>
      <c r="J22" s="132">
        <v>470</v>
      </c>
      <c r="K22" s="132"/>
      <c r="L22" s="131"/>
      <c r="M22" s="132"/>
      <c r="N22" s="132"/>
      <c r="O22" s="132">
        <v>470</v>
      </c>
      <c r="P22" s="132"/>
      <c r="Q22" s="132"/>
      <c r="R22" s="132"/>
      <c r="S22" s="189">
        <f t="shared" si="0"/>
        <v>125.33333333333333</v>
      </c>
      <c r="T22" s="132">
        <v>105</v>
      </c>
    </row>
    <row r="23" spans="2:20" s="2" customFormat="1">
      <c r="B23" s="129">
        <v>16</v>
      </c>
      <c r="C23" s="4" t="s">
        <v>242</v>
      </c>
      <c r="D23" s="129">
        <v>100</v>
      </c>
      <c r="E23" s="132"/>
      <c r="F23" s="132">
        <v>128</v>
      </c>
      <c r="G23" s="132"/>
      <c r="H23" s="132"/>
      <c r="I23" s="132"/>
      <c r="J23" s="132"/>
      <c r="K23" s="132">
        <v>128</v>
      </c>
      <c r="L23" s="131"/>
      <c r="M23" s="132"/>
      <c r="N23" s="129">
        <v>100</v>
      </c>
      <c r="O23" s="132">
        <v>128</v>
      </c>
      <c r="P23" s="132"/>
      <c r="Q23" s="132"/>
      <c r="R23" s="132"/>
      <c r="S23" s="189">
        <f t="shared" si="0"/>
        <v>38.93333333333333</v>
      </c>
      <c r="T23" s="132">
        <v>35</v>
      </c>
    </row>
    <row r="24" spans="2:20" s="2" customFormat="1">
      <c r="B24" s="129">
        <v>17</v>
      </c>
      <c r="C24" s="119" t="s">
        <v>53</v>
      </c>
      <c r="D24" s="127"/>
      <c r="E24" s="129">
        <v>15</v>
      </c>
      <c r="F24" s="129"/>
      <c r="G24" s="130">
        <v>45</v>
      </c>
      <c r="H24" s="129"/>
      <c r="I24" s="129"/>
      <c r="J24" s="129">
        <v>15</v>
      </c>
      <c r="K24" s="129"/>
      <c r="L24" s="130">
        <v>30</v>
      </c>
      <c r="M24" s="129">
        <v>30</v>
      </c>
      <c r="N24" s="127"/>
      <c r="O24" s="129"/>
      <c r="P24" s="129">
        <v>15</v>
      </c>
      <c r="Q24" s="129"/>
      <c r="R24" s="130">
        <v>45</v>
      </c>
      <c r="S24" s="189">
        <f t="shared" si="0"/>
        <v>13</v>
      </c>
      <c r="T24" s="129">
        <v>7</v>
      </c>
    </row>
    <row r="25" spans="2:20" s="2" customFormat="1">
      <c r="B25" s="129">
        <v>18</v>
      </c>
      <c r="C25" s="4" t="s">
        <v>243</v>
      </c>
      <c r="D25" s="132"/>
      <c r="E25" s="132">
        <v>5</v>
      </c>
      <c r="F25" s="132">
        <v>24</v>
      </c>
      <c r="G25" s="132"/>
      <c r="H25" s="132"/>
      <c r="I25" s="132"/>
      <c r="J25" s="132">
        <v>5</v>
      </c>
      <c r="K25" s="132">
        <v>55</v>
      </c>
      <c r="L25" s="131"/>
      <c r="M25" s="132">
        <v>5</v>
      </c>
      <c r="N25" s="132"/>
      <c r="O25" s="132">
        <v>24</v>
      </c>
      <c r="P25" s="132"/>
      <c r="Q25" s="132">
        <v>5</v>
      </c>
      <c r="R25" s="132"/>
      <c r="S25" s="189">
        <f t="shared" si="0"/>
        <v>8.1999999999999993</v>
      </c>
      <c r="T25" s="123">
        <v>7</v>
      </c>
    </row>
    <row r="26" spans="2:20" s="2" customFormat="1">
      <c r="B26" s="129">
        <v>19</v>
      </c>
      <c r="C26" s="120" t="s">
        <v>22</v>
      </c>
      <c r="D26" s="129">
        <v>24</v>
      </c>
      <c r="E26" s="129">
        <v>23</v>
      </c>
      <c r="F26" s="129">
        <v>15</v>
      </c>
      <c r="G26" s="129">
        <v>20</v>
      </c>
      <c r="H26" s="129">
        <v>34</v>
      </c>
      <c r="I26" s="129">
        <v>36</v>
      </c>
      <c r="J26" s="129">
        <v>21</v>
      </c>
      <c r="K26" s="129">
        <v>20</v>
      </c>
      <c r="L26" s="130">
        <v>34</v>
      </c>
      <c r="M26" s="129">
        <v>28</v>
      </c>
      <c r="N26" s="129">
        <v>24</v>
      </c>
      <c r="O26" s="129">
        <v>15</v>
      </c>
      <c r="P26" s="129">
        <v>36</v>
      </c>
      <c r="Q26" s="129">
        <v>21</v>
      </c>
      <c r="R26" s="129">
        <v>20</v>
      </c>
      <c r="S26" s="189">
        <f t="shared" si="0"/>
        <v>24.733333333333334</v>
      </c>
      <c r="T26" s="129">
        <v>21</v>
      </c>
    </row>
    <row r="27" spans="2:20" s="2" customFormat="1">
      <c r="B27" s="129">
        <v>20</v>
      </c>
      <c r="C27" s="4" t="s">
        <v>9</v>
      </c>
      <c r="D27" s="129">
        <v>12</v>
      </c>
      <c r="E27" s="129">
        <v>23</v>
      </c>
      <c r="F27" s="129">
        <v>21</v>
      </c>
      <c r="G27" s="129">
        <v>26</v>
      </c>
      <c r="H27" s="129">
        <v>4</v>
      </c>
      <c r="I27" s="129">
        <v>9</v>
      </c>
      <c r="J27" s="129">
        <v>16</v>
      </c>
      <c r="K27" s="129">
        <v>23</v>
      </c>
      <c r="L27" s="130">
        <v>26</v>
      </c>
      <c r="M27" s="129">
        <v>13</v>
      </c>
      <c r="N27" s="129">
        <v>12</v>
      </c>
      <c r="O27" s="129">
        <v>21</v>
      </c>
      <c r="P27" s="129">
        <v>9</v>
      </c>
      <c r="Q27" s="129">
        <v>16</v>
      </c>
      <c r="R27" s="129">
        <v>26</v>
      </c>
      <c r="S27" s="189">
        <f t="shared" si="0"/>
        <v>17.133333333333333</v>
      </c>
      <c r="T27" s="129">
        <v>10.5</v>
      </c>
    </row>
    <row r="28" spans="2:20" s="2" customFormat="1">
      <c r="B28" s="129">
        <v>21</v>
      </c>
      <c r="C28" s="4" t="s">
        <v>220</v>
      </c>
      <c r="D28" s="129">
        <v>40</v>
      </c>
      <c r="E28" s="129">
        <v>96</v>
      </c>
      <c r="F28" s="129">
        <v>6</v>
      </c>
      <c r="G28" s="129">
        <v>9</v>
      </c>
      <c r="H28" s="129">
        <v>10</v>
      </c>
      <c r="I28" s="129"/>
      <c r="J28" s="129"/>
      <c r="K28" s="129">
        <v>9</v>
      </c>
      <c r="L28" s="130">
        <v>134</v>
      </c>
      <c r="M28" s="129"/>
      <c r="N28" s="129">
        <v>40</v>
      </c>
      <c r="O28" s="129">
        <v>6</v>
      </c>
      <c r="P28" s="129"/>
      <c r="Q28" s="129"/>
      <c r="R28" s="129">
        <v>9</v>
      </c>
      <c r="S28" s="190">
        <v>28</v>
      </c>
      <c r="T28" s="129">
        <v>28</v>
      </c>
    </row>
    <row r="29" spans="2:20" s="2" customFormat="1" ht="14.25" customHeight="1">
      <c r="B29" s="129">
        <v>22</v>
      </c>
      <c r="C29" s="4" t="s">
        <v>21</v>
      </c>
      <c r="D29" s="129">
        <v>35</v>
      </c>
      <c r="E29" s="129">
        <v>15</v>
      </c>
      <c r="F29" s="129">
        <v>25</v>
      </c>
      <c r="G29" s="129">
        <v>25</v>
      </c>
      <c r="H29" s="129">
        <v>27</v>
      </c>
      <c r="I29" s="129">
        <v>30</v>
      </c>
      <c r="J29" s="129">
        <v>32</v>
      </c>
      <c r="K29" s="129">
        <v>49</v>
      </c>
      <c r="L29" s="130">
        <v>40</v>
      </c>
      <c r="M29" s="129">
        <v>23</v>
      </c>
      <c r="N29" s="129">
        <v>35</v>
      </c>
      <c r="O29" s="129">
        <v>25</v>
      </c>
      <c r="P29" s="129">
        <v>30</v>
      </c>
      <c r="Q29" s="129">
        <v>32</v>
      </c>
      <c r="R29" s="129">
        <v>25</v>
      </c>
      <c r="S29" s="189">
        <f t="shared" si="0"/>
        <v>29.866666666666667</v>
      </c>
      <c r="T29" s="129">
        <v>21</v>
      </c>
    </row>
    <row r="30" spans="2:20" s="2" customFormat="1">
      <c r="B30" s="129">
        <v>23</v>
      </c>
      <c r="C30" s="4" t="s">
        <v>221</v>
      </c>
      <c r="D30" s="129"/>
      <c r="E30" s="129"/>
      <c r="F30" s="129"/>
      <c r="G30" s="129"/>
      <c r="H30" s="129"/>
      <c r="I30" s="129"/>
      <c r="J30" s="129"/>
      <c r="K30" s="129"/>
      <c r="L30" s="130"/>
      <c r="M30" s="129">
        <v>100</v>
      </c>
      <c r="N30" s="129"/>
      <c r="O30" s="129"/>
      <c r="P30" s="129"/>
      <c r="Q30" s="129"/>
      <c r="R30" s="129"/>
      <c r="S30" s="189">
        <f t="shared" si="0"/>
        <v>6.666666666666667</v>
      </c>
      <c r="T30" s="129">
        <v>7</v>
      </c>
    </row>
    <row r="31" spans="2:20" s="2" customFormat="1">
      <c r="B31" s="129">
        <v>24</v>
      </c>
      <c r="C31" s="4" t="s">
        <v>54</v>
      </c>
      <c r="D31" s="129">
        <v>2</v>
      </c>
      <c r="E31" s="129"/>
      <c r="F31" s="129">
        <v>2</v>
      </c>
      <c r="G31" s="129">
        <v>2</v>
      </c>
      <c r="H31" s="129"/>
      <c r="I31" s="129">
        <v>2</v>
      </c>
      <c r="J31" s="129">
        <v>2</v>
      </c>
      <c r="K31" s="129"/>
      <c r="L31" s="130">
        <v>2</v>
      </c>
      <c r="M31" s="129">
        <v>2</v>
      </c>
      <c r="N31" s="129"/>
      <c r="O31" s="129">
        <v>2</v>
      </c>
      <c r="P31" s="129">
        <v>2</v>
      </c>
      <c r="Q31" s="129"/>
      <c r="R31" s="129"/>
      <c r="S31" s="189">
        <v>1.4</v>
      </c>
      <c r="T31" s="129">
        <v>0.7</v>
      </c>
    </row>
    <row r="32" spans="2:20" s="2" customFormat="1">
      <c r="B32" s="129">
        <v>25</v>
      </c>
      <c r="C32" s="4" t="s">
        <v>225</v>
      </c>
      <c r="D32" s="129">
        <v>4</v>
      </c>
      <c r="E32" s="129"/>
      <c r="F32" s="129"/>
      <c r="G32" s="129"/>
      <c r="H32" s="129">
        <v>4</v>
      </c>
      <c r="I32" s="129"/>
      <c r="J32" s="129"/>
      <c r="K32" s="129">
        <v>4</v>
      </c>
      <c r="L32" s="130"/>
      <c r="M32" s="129"/>
      <c r="N32" s="129"/>
      <c r="O32" s="129"/>
      <c r="P32" s="129"/>
      <c r="Q32" s="129"/>
      <c r="R32" s="129"/>
      <c r="S32" s="189">
        <f t="shared" si="0"/>
        <v>0.8</v>
      </c>
      <c r="T32" s="129">
        <v>0.7</v>
      </c>
    </row>
    <row r="33" spans="2:20" s="2" customFormat="1">
      <c r="B33" s="129">
        <v>26</v>
      </c>
      <c r="C33" s="4" t="s">
        <v>226</v>
      </c>
      <c r="D33" s="129"/>
      <c r="E33" s="129">
        <v>5</v>
      </c>
      <c r="F33" s="129"/>
      <c r="G33" s="129"/>
      <c r="H33" s="129"/>
      <c r="I33" s="129">
        <v>5</v>
      </c>
      <c r="J33" s="129"/>
      <c r="K33" s="129"/>
      <c r="L33" s="130"/>
      <c r="M33" s="129"/>
      <c r="N33" s="129">
        <v>5</v>
      </c>
      <c r="O33" s="129"/>
      <c r="P33" s="129"/>
      <c r="Q33" s="129">
        <v>5</v>
      </c>
      <c r="R33" s="129"/>
      <c r="S33" s="189">
        <f t="shared" si="0"/>
        <v>1.3333333333333333</v>
      </c>
      <c r="T33" s="129">
        <v>1.4</v>
      </c>
    </row>
    <row r="34" spans="2:20" s="2" customFormat="1">
      <c r="B34" s="129">
        <v>27</v>
      </c>
      <c r="C34" s="4" t="s">
        <v>223</v>
      </c>
      <c r="D34" s="129">
        <v>4</v>
      </c>
      <c r="E34" s="129">
        <v>4</v>
      </c>
      <c r="F34" s="129">
        <v>5</v>
      </c>
      <c r="G34" s="129">
        <v>4</v>
      </c>
      <c r="H34" s="129">
        <v>3</v>
      </c>
      <c r="I34" s="129">
        <v>3</v>
      </c>
      <c r="J34" s="129">
        <v>3</v>
      </c>
      <c r="K34" s="129">
        <v>3</v>
      </c>
      <c r="L34" s="130">
        <v>4</v>
      </c>
      <c r="M34" s="129">
        <v>4</v>
      </c>
      <c r="N34" s="129">
        <v>4</v>
      </c>
      <c r="O34" s="129">
        <v>5</v>
      </c>
      <c r="P34" s="129">
        <v>3</v>
      </c>
      <c r="Q34" s="129">
        <v>3</v>
      </c>
      <c r="R34" s="129">
        <v>4</v>
      </c>
      <c r="S34" s="189">
        <f t="shared" si="0"/>
        <v>3.7333333333333334</v>
      </c>
      <c r="T34" s="129">
        <v>2.1</v>
      </c>
    </row>
  </sheetData>
  <mergeCells count="6">
    <mergeCell ref="T4:T6"/>
    <mergeCell ref="D2:L2"/>
    <mergeCell ref="D3:K3"/>
    <mergeCell ref="B4:B7"/>
    <mergeCell ref="S4:S6"/>
    <mergeCell ref="D4:R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T34"/>
  <sheetViews>
    <sheetView topLeftCell="A13" workbookViewId="0">
      <selection activeCell="A12" sqref="A12:XFD12"/>
    </sheetView>
  </sheetViews>
  <sheetFormatPr defaultColWidth="9.140625" defaultRowHeight="15"/>
  <cols>
    <col min="1" max="1" width="9.140625" style="2"/>
    <col min="2" max="2" width="9.140625" style="81"/>
    <col min="3" max="3" width="38.5703125" style="2" customWidth="1"/>
    <col min="4" max="4" width="8.85546875" style="2" customWidth="1"/>
    <col min="5" max="5" width="9.28515625" style="2" customWidth="1"/>
    <col min="6" max="6" width="8.42578125" style="2" customWidth="1"/>
    <col min="7" max="17" width="9.140625" style="2"/>
    <col min="18" max="18" width="8.5703125" style="2" customWidth="1"/>
    <col min="19" max="19" width="10.28515625" style="2" bestFit="1" customWidth="1"/>
    <col min="20" max="16384" width="9.140625" style="2"/>
  </cols>
  <sheetData>
    <row r="2" spans="2:20">
      <c r="D2" s="223"/>
      <c r="E2" s="223"/>
      <c r="F2" s="223"/>
      <c r="G2" s="223"/>
      <c r="H2" s="223"/>
      <c r="I2" s="223"/>
      <c r="J2" s="223"/>
      <c r="K2" s="223"/>
      <c r="L2" s="223"/>
    </row>
    <row r="3" spans="2:20">
      <c r="D3" s="224"/>
      <c r="E3" s="224"/>
      <c r="F3" s="224"/>
      <c r="G3" s="224"/>
      <c r="H3" s="224"/>
      <c r="I3" s="224"/>
      <c r="J3" s="224"/>
      <c r="K3" s="224"/>
    </row>
    <row r="4" spans="2:20" ht="39.75" customHeight="1">
      <c r="B4" s="194"/>
      <c r="C4" s="192" t="s">
        <v>208</v>
      </c>
      <c r="D4" s="234" t="s">
        <v>209</v>
      </c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6"/>
      <c r="S4" s="228" t="s">
        <v>210</v>
      </c>
      <c r="T4" s="228" t="s">
        <v>211</v>
      </c>
    </row>
    <row r="5" spans="2:20">
      <c r="B5" s="193" t="s">
        <v>212</v>
      </c>
      <c r="C5" s="193" t="s">
        <v>213</v>
      </c>
      <c r="D5" s="188" t="s">
        <v>15</v>
      </c>
      <c r="E5" s="188" t="s">
        <v>15</v>
      </c>
      <c r="F5" s="188" t="s">
        <v>15</v>
      </c>
      <c r="G5" s="188" t="s">
        <v>15</v>
      </c>
      <c r="H5" s="188" t="s">
        <v>15</v>
      </c>
      <c r="I5" s="188" t="s">
        <v>15</v>
      </c>
      <c r="J5" s="188" t="s">
        <v>15</v>
      </c>
      <c r="K5" s="188" t="s">
        <v>15</v>
      </c>
      <c r="L5" s="188" t="s">
        <v>15</v>
      </c>
      <c r="M5" s="188" t="s">
        <v>15</v>
      </c>
      <c r="N5" s="188" t="s">
        <v>15</v>
      </c>
      <c r="O5" s="188" t="s">
        <v>15</v>
      </c>
      <c r="P5" s="188" t="s">
        <v>15</v>
      </c>
      <c r="Q5" s="188" t="s">
        <v>15</v>
      </c>
      <c r="R5" s="188" t="s">
        <v>15</v>
      </c>
      <c r="S5" s="229"/>
      <c r="T5" s="229"/>
    </row>
    <row r="6" spans="2:20">
      <c r="B6" s="127"/>
      <c r="C6" s="120"/>
      <c r="D6" s="129">
        <v>1</v>
      </c>
      <c r="E6" s="129">
        <v>2</v>
      </c>
      <c r="F6" s="129">
        <v>3</v>
      </c>
      <c r="G6" s="129">
        <v>4</v>
      </c>
      <c r="H6" s="129">
        <v>5</v>
      </c>
      <c r="I6" s="129">
        <v>6</v>
      </c>
      <c r="J6" s="129">
        <v>7</v>
      </c>
      <c r="K6" s="129">
        <v>8</v>
      </c>
      <c r="L6" s="130">
        <v>9</v>
      </c>
      <c r="M6" s="129">
        <v>10</v>
      </c>
      <c r="N6" s="129">
        <v>11</v>
      </c>
      <c r="O6" s="129">
        <v>12</v>
      </c>
      <c r="P6" s="129">
        <v>13</v>
      </c>
      <c r="Q6" s="129">
        <v>14</v>
      </c>
      <c r="R6" s="129">
        <v>15</v>
      </c>
      <c r="S6" s="230"/>
      <c r="T6" s="230"/>
    </row>
    <row r="7" spans="2:20">
      <c r="B7" s="127"/>
      <c r="C7" s="120"/>
      <c r="D7" s="115" t="s">
        <v>214</v>
      </c>
      <c r="E7" s="115" t="s">
        <v>214</v>
      </c>
      <c r="F7" s="115" t="s">
        <v>214</v>
      </c>
      <c r="G7" s="115" t="s">
        <v>214</v>
      </c>
      <c r="H7" s="115" t="s">
        <v>214</v>
      </c>
      <c r="I7" s="115" t="s">
        <v>214</v>
      </c>
      <c r="J7" s="115" t="s">
        <v>214</v>
      </c>
      <c r="K7" s="115" t="s">
        <v>214</v>
      </c>
      <c r="L7" s="115" t="s">
        <v>214</v>
      </c>
      <c r="M7" s="115" t="s">
        <v>214</v>
      </c>
      <c r="N7" s="115" t="s">
        <v>214</v>
      </c>
      <c r="O7" s="115" t="s">
        <v>214</v>
      </c>
      <c r="P7" s="115" t="s">
        <v>214</v>
      </c>
      <c r="Q7" s="115" t="s">
        <v>214</v>
      </c>
      <c r="R7" s="115" t="s">
        <v>214</v>
      </c>
      <c r="S7" s="4"/>
      <c r="T7" s="4"/>
    </row>
    <row r="8" spans="2:20">
      <c r="B8" s="129">
        <v>1</v>
      </c>
      <c r="C8" s="4" t="s">
        <v>112</v>
      </c>
      <c r="D8" s="129">
        <v>90</v>
      </c>
      <c r="E8" s="129">
        <v>90</v>
      </c>
      <c r="F8" s="129">
        <v>110</v>
      </c>
      <c r="G8" s="129">
        <v>193</v>
      </c>
      <c r="H8" s="129">
        <v>155</v>
      </c>
      <c r="I8" s="129">
        <v>120</v>
      </c>
      <c r="J8" s="129">
        <v>140</v>
      </c>
      <c r="K8" s="129">
        <v>150</v>
      </c>
      <c r="L8" s="129">
        <v>220</v>
      </c>
      <c r="M8" s="129">
        <v>190</v>
      </c>
      <c r="N8" s="129">
        <v>90</v>
      </c>
      <c r="O8" s="129">
        <v>110</v>
      </c>
      <c r="P8" s="129">
        <v>120</v>
      </c>
      <c r="Q8" s="129">
        <v>140</v>
      </c>
      <c r="R8" s="129">
        <v>193</v>
      </c>
      <c r="S8" s="189">
        <f>SUM(D8:R8)/15</f>
        <v>140.73333333333332</v>
      </c>
      <c r="T8" s="129">
        <v>140</v>
      </c>
    </row>
    <row r="9" spans="2:20">
      <c r="B9" s="129">
        <v>2</v>
      </c>
      <c r="C9" s="4" t="s">
        <v>113</v>
      </c>
      <c r="D9" s="129">
        <v>60</v>
      </c>
      <c r="E9" s="129">
        <v>60</v>
      </c>
      <c r="F9" s="129">
        <v>60</v>
      </c>
      <c r="G9" s="129">
        <v>140</v>
      </c>
      <c r="H9" s="129">
        <v>60</v>
      </c>
      <c r="I9" s="129">
        <v>110</v>
      </c>
      <c r="J9" s="129">
        <v>60</v>
      </c>
      <c r="K9" s="129">
        <v>120</v>
      </c>
      <c r="L9" s="129">
        <v>60</v>
      </c>
      <c r="M9" s="129">
        <v>120</v>
      </c>
      <c r="N9" s="129">
        <v>60</v>
      </c>
      <c r="O9" s="129">
        <v>60</v>
      </c>
      <c r="P9" s="129">
        <v>110</v>
      </c>
      <c r="Q9" s="129">
        <v>120</v>
      </c>
      <c r="R9" s="129">
        <v>140</v>
      </c>
      <c r="S9" s="189">
        <f>SUM(D9:R9)/15</f>
        <v>89.333333333333329</v>
      </c>
      <c r="T9" s="129">
        <v>84</v>
      </c>
    </row>
    <row r="10" spans="2:20">
      <c r="B10" s="129">
        <v>3</v>
      </c>
      <c r="C10" s="4" t="s">
        <v>215</v>
      </c>
      <c r="D10" s="129">
        <v>38</v>
      </c>
      <c r="E10" s="129"/>
      <c r="F10" s="129">
        <v>16</v>
      </c>
      <c r="G10" s="129">
        <v>88</v>
      </c>
      <c r="H10" s="129">
        <v>136</v>
      </c>
      <c r="I10" s="129">
        <v>39</v>
      </c>
      <c r="J10" s="129"/>
      <c r="K10" s="129">
        <v>89</v>
      </c>
      <c r="L10" s="130">
        <v>21</v>
      </c>
      <c r="M10" s="129">
        <v>73</v>
      </c>
      <c r="N10" s="129">
        <v>38</v>
      </c>
      <c r="O10" s="129">
        <v>56</v>
      </c>
      <c r="P10" s="129">
        <v>39</v>
      </c>
      <c r="Q10" s="129"/>
      <c r="R10" s="129">
        <v>88</v>
      </c>
      <c r="S10" s="189">
        <f>SUM(D10:R10)/15</f>
        <v>48.06666666666667</v>
      </c>
      <c r="T10" s="129">
        <v>35</v>
      </c>
    </row>
    <row r="11" spans="2:20">
      <c r="B11" s="129">
        <v>4</v>
      </c>
      <c r="C11" s="4" t="s">
        <v>153</v>
      </c>
      <c r="D11" s="129"/>
      <c r="E11" s="129"/>
      <c r="F11" s="129"/>
      <c r="G11" s="129">
        <v>78</v>
      </c>
      <c r="H11" s="129"/>
      <c r="I11" s="129">
        <v>20</v>
      </c>
      <c r="J11" s="129"/>
      <c r="K11" s="129">
        <v>13</v>
      </c>
      <c r="L11" s="130"/>
      <c r="M11" s="129">
        <v>65</v>
      </c>
      <c r="N11" s="129"/>
      <c r="O11" s="129"/>
      <c r="P11" s="129">
        <v>20</v>
      </c>
      <c r="Q11" s="129"/>
      <c r="R11" s="129">
        <v>78</v>
      </c>
      <c r="S11" s="189">
        <f t="shared" ref="S11:S34" si="0">SUM(D11:R11)/15</f>
        <v>18.266666666666666</v>
      </c>
      <c r="T11" s="129">
        <v>14</v>
      </c>
    </row>
    <row r="12" spans="2:20">
      <c r="B12" s="129">
        <v>5</v>
      </c>
      <c r="C12" s="4" t="s">
        <v>10</v>
      </c>
      <c r="D12" s="129">
        <v>80</v>
      </c>
      <c r="E12" s="129">
        <v>201</v>
      </c>
      <c r="F12" s="129">
        <v>240</v>
      </c>
      <c r="G12" s="129">
        <v>249</v>
      </c>
      <c r="H12" s="129">
        <v>50</v>
      </c>
      <c r="I12" s="129"/>
      <c r="J12" s="129">
        <v>175</v>
      </c>
      <c r="K12" s="129">
        <v>120</v>
      </c>
      <c r="L12" s="130">
        <v>221</v>
      </c>
      <c r="M12" s="129">
        <v>90</v>
      </c>
      <c r="N12" s="129">
        <v>80</v>
      </c>
      <c r="O12" s="129">
        <v>240</v>
      </c>
      <c r="P12" s="129">
        <v>190</v>
      </c>
      <c r="Q12" s="129">
        <v>175</v>
      </c>
      <c r="R12" s="129">
        <v>100</v>
      </c>
      <c r="S12" s="189">
        <f t="shared" si="0"/>
        <v>147.4</v>
      </c>
      <c r="T12" s="129">
        <v>131</v>
      </c>
    </row>
    <row r="13" spans="2:20">
      <c r="B13" s="129">
        <v>6</v>
      </c>
      <c r="C13" s="4" t="s">
        <v>216</v>
      </c>
      <c r="D13" s="129">
        <v>290</v>
      </c>
      <c r="E13" s="129">
        <v>290</v>
      </c>
      <c r="F13" s="129">
        <v>285</v>
      </c>
      <c r="G13" s="129">
        <v>255</v>
      </c>
      <c r="H13" s="129">
        <v>285</v>
      </c>
      <c r="I13" s="129">
        <v>238</v>
      </c>
      <c r="J13" s="129">
        <v>308</v>
      </c>
      <c r="K13" s="129">
        <v>270</v>
      </c>
      <c r="L13" s="130">
        <v>273</v>
      </c>
      <c r="M13" s="129">
        <v>227</v>
      </c>
      <c r="N13" s="129">
        <v>290</v>
      </c>
      <c r="O13" s="129">
        <v>285</v>
      </c>
      <c r="P13" s="129">
        <v>120</v>
      </c>
      <c r="Q13" s="129">
        <v>308</v>
      </c>
      <c r="R13" s="129">
        <v>255</v>
      </c>
      <c r="S13" s="189">
        <f t="shared" si="0"/>
        <v>265.26666666666665</v>
      </c>
      <c r="T13" s="129">
        <v>224</v>
      </c>
    </row>
    <row r="14" spans="2:20">
      <c r="B14" s="129">
        <v>7</v>
      </c>
      <c r="C14" s="117" t="s">
        <v>217</v>
      </c>
      <c r="D14" s="129"/>
      <c r="E14" s="129">
        <v>280</v>
      </c>
      <c r="F14" s="129"/>
      <c r="G14" s="129"/>
      <c r="H14" s="129">
        <v>250</v>
      </c>
      <c r="I14" s="129">
        <v>250</v>
      </c>
      <c r="J14" s="129">
        <v>250</v>
      </c>
      <c r="K14" s="129"/>
      <c r="L14" s="130">
        <v>7</v>
      </c>
      <c r="M14" s="129">
        <v>270</v>
      </c>
      <c r="N14" s="129"/>
      <c r="O14" s="129"/>
      <c r="P14" s="129">
        <v>270</v>
      </c>
      <c r="Q14" s="129">
        <v>250</v>
      </c>
      <c r="R14" s="129">
        <v>150</v>
      </c>
      <c r="S14" s="189">
        <f t="shared" si="0"/>
        <v>131.80000000000001</v>
      </c>
      <c r="T14" s="129">
        <v>129.5</v>
      </c>
    </row>
    <row r="15" spans="2:20" ht="18" customHeight="1">
      <c r="B15" s="129">
        <v>8</v>
      </c>
      <c r="C15" s="4" t="s">
        <v>244</v>
      </c>
      <c r="D15" s="129"/>
      <c r="E15" s="129"/>
      <c r="F15" s="129"/>
      <c r="G15" s="129">
        <v>35</v>
      </c>
      <c r="H15" s="129">
        <v>35</v>
      </c>
      <c r="I15" s="129"/>
      <c r="J15" s="129">
        <v>35</v>
      </c>
      <c r="K15" s="129"/>
      <c r="L15" s="130"/>
      <c r="M15" s="129">
        <v>40</v>
      </c>
      <c r="N15" s="129"/>
      <c r="O15" s="129"/>
      <c r="P15" s="129"/>
      <c r="Q15" s="129">
        <v>35</v>
      </c>
      <c r="R15" s="129"/>
      <c r="S15" s="189">
        <v>14</v>
      </c>
      <c r="T15" s="129">
        <v>14</v>
      </c>
    </row>
    <row r="16" spans="2:20">
      <c r="B16" s="129">
        <v>9</v>
      </c>
      <c r="C16" s="4" t="s">
        <v>218</v>
      </c>
      <c r="D16" s="129">
        <v>250</v>
      </c>
      <c r="E16" s="129">
        <v>250</v>
      </c>
      <c r="F16" s="129">
        <v>250</v>
      </c>
      <c r="G16" s="129"/>
      <c r="H16" s="130"/>
      <c r="I16" s="129">
        <v>250</v>
      </c>
      <c r="J16" s="129"/>
      <c r="K16" s="129">
        <v>250</v>
      </c>
      <c r="L16" s="130">
        <v>250</v>
      </c>
      <c r="M16" s="129"/>
      <c r="N16" s="129">
        <v>250</v>
      </c>
      <c r="O16" s="129">
        <v>250</v>
      </c>
      <c r="P16" s="129">
        <v>250</v>
      </c>
      <c r="Q16" s="129"/>
      <c r="R16" s="129">
        <v>250</v>
      </c>
      <c r="S16" s="189">
        <f t="shared" si="0"/>
        <v>166.66666666666666</v>
      </c>
      <c r="T16" s="129">
        <v>140</v>
      </c>
    </row>
    <row r="17" spans="2:20">
      <c r="B17" s="129">
        <v>10</v>
      </c>
      <c r="C17" s="4" t="s">
        <v>239</v>
      </c>
      <c r="D17" s="129">
        <v>80</v>
      </c>
      <c r="E17" s="129">
        <v>127</v>
      </c>
      <c r="F17" s="129"/>
      <c r="G17" s="129">
        <v>30</v>
      </c>
      <c r="H17" s="130">
        <v>41</v>
      </c>
      <c r="I17" s="129"/>
      <c r="J17" s="129">
        <v>117</v>
      </c>
      <c r="K17" s="129">
        <v>50</v>
      </c>
      <c r="L17" s="130"/>
      <c r="M17" s="129">
        <v>101</v>
      </c>
      <c r="N17" s="129">
        <v>80</v>
      </c>
      <c r="O17" s="129"/>
      <c r="P17" s="129"/>
      <c r="Q17" s="129">
        <v>117</v>
      </c>
      <c r="R17" s="129">
        <v>30</v>
      </c>
      <c r="S17" s="190">
        <v>55</v>
      </c>
      <c r="T17" s="129">
        <v>54.6</v>
      </c>
    </row>
    <row r="18" spans="2:20">
      <c r="B18" s="129">
        <v>11</v>
      </c>
      <c r="C18" s="4" t="s">
        <v>224</v>
      </c>
      <c r="D18" s="129"/>
      <c r="E18" s="129"/>
      <c r="F18" s="129"/>
      <c r="G18" s="129"/>
      <c r="H18" s="130"/>
      <c r="I18" s="129"/>
      <c r="J18" s="129"/>
      <c r="K18" s="129">
        <v>110</v>
      </c>
      <c r="L18" s="130"/>
      <c r="M18" s="129"/>
      <c r="N18" s="129"/>
      <c r="O18" s="129"/>
      <c r="P18" s="129"/>
      <c r="Q18" s="129"/>
      <c r="R18" s="129"/>
      <c r="S18" s="189">
        <f t="shared" si="0"/>
        <v>7.333333333333333</v>
      </c>
      <c r="T18" s="129">
        <v>28</v>
      </c>
    </row>
    <row r="19" spans="2:20">
      <c r="B19" s="129">
        <v>12</v>
      </c>
      <c r="C19" s="4" t="s">
        <v>240</v>
      </c>
      <c r="D19" s="129"/>
      <c r="E19" s="129"/>
      <c r="F19" s="129">
        <v>100</v>
      </c>
      <c r="G19" s="129"/>
      <c r="H19" s="129">
        <v>135</v>
      </c>
      <c r="I19" s="129">
        <v>80</v>
      </c>
      <c r="J19" s="129"/>
      <c r="K19" s="129"/>
      <c r="L19" s="130"/>
      <c r="M19" s="129">
        <v>75</v>
      </c>
      <c r="N19" s="129"/>
      <c r="O19" s="129">
        <v>130</v>
      </c>
      <c r="P19" s="129">
        <v>80</v>
      </c>
      <c r="Q19" s="129"/>
      <c r="R19" s="129"/>
      <c r="S19" s="189">
        <f t="shared" si="0"/>
        <v>40</v>
      </c>
      <c r="T19" s="129">
        <v>37.1</v>
      </c>
    </row>
    <row r="20" spans="2:20">
      <c r="B20" s="129">
        <v>13</v>
      </c>
      <c r="C20" s="4" t="s">
        <v>207</v>
      </c>
      <c r="D20" s="129">
        <v>58</v>
      </c>
      <c r="E20" s="129"/>
      <c r="F20" s="129">
        <v>40</v>
      </c>
      <c r="G20" s="129">
        <v>154</v>
      </c>
      <c r="H20" s="129"/>
      <c r="I20" s="129">
        <v>90</v>
      </c>
      <c r="J20" s="129"/>
      <c r="K20" s="129"/>
      <c r="L20" s="130">
        <v>198</v>
      </c>
      <c r="M20" s="129"/>
      <c r="N20" s="129">
        <v>58</v>
      </c>
      <c r="O20" s="129"/>
      <c r="P20" s="129">
        <v>90</v>
      </c>
      <c r="Q20" s="129"/>
      <c r="R20" s="129">
        <v>154</v>
      </c>
      <c r="S20" s="189">
        <f>SUM(D20:R20)/15</f>
        <v>56.133333333333333</v>
      </c>
      <c r="T20" s="129">
        <v>53.9</v>
      </c>
    </row>
    <row r="21" spans="2:20" s="5" customFormat="1">
      <c r="B21" s="129">
        <v>14</v>
      </c>
      <c r="C21" s="118" t="s">
        <v>219</v>
      </c>
      <c r="D21" s="129">
        <v>319</v>
      </c>
      <c r="E21" s="129">
        <v>270</v>
      </c>
      <c r="F21" s="129">
        <v>60</v>
      </c>
      <c r="G21" s="129">
        <v>248</v>
      </c>
      <c r="H21" s="129">
        <v>325</v>
      </c>
      <c r="I21" s="129">
        <v>330</v>
      </c>
      <c r="J21" s="129">
        <v>160</v>
      </c>
      <c r="K21" s="129">
        <v>250</v>
      </c>
      <c r="L21" s="130">
        <v>250</v>
      </c>
      <c r="M21" s="129">
        <v>243</v>
      </c>
      <c r="N21" s="129">
        <v>349</v>
      </c>
      <c r="O21" s="129">
        <v>60</v>
      </c>
      <c r="P21" s="129">
        <v>330</v>
      </c>
      <c r="Q21" s="129">
        <v>340</v>
      </c>
      <c r="R21" s="129">
        <v>248</v>
      </c>
      <c r="S21" s="189">
        <f t="shared" si="0"/>
        <v>252.13333333333333</v>
      </c>
      <c r="T21" s="129">
        <v>245</v>
      </c>
    </row>
    <row r="22" spans="2:20">
      <c r="B22" s="129">
        <v>15</v>
      </c>
      <c r="C22" s="121" t="s">
        <v>241</v>
      </c>
      <c r="D22" s="129"/>
      <c r="E22" s="129"/>
      <c r="F22" s="129">
        <v>470</v>
      </c>
      <c r="G22" s="129"/>
      <c r="H22" s="129">
        <v>470</v>
      </c>
      <c r="I22" s="129"/>
      <c r="J22" s="129">
        <v>470</v>
      </c>
      <c r="K22" s="129"/>
      <c r="L22" s="130"/>
      <c r="M22" s="129"/>
      <c r="N22" s="129"/>
      <c r="O22" s="129">
        <v>470</v>
      </c>
      <c r="P22" s="129"/>
      <c r="Q22" s="129"/>
      <c r="R22" s="129"/>
      <c r="S22" s="189">
        <v>126.3</v>
      </c>
      <c r="T22" s="129">
        <v>126</v>
      </c>
    </row>
    <row r="23" spans="2:20">
      <c r="B23" s="129">
        <v>16</v>
      </c>
      <c r="C23" s="4" t="s">
        <v>242</v>
      </c>
      <c r="D23" s="129">
        <v>120</v>
      </c>
      <c r="E23" s="129"/>
      <c r="F23" s="129">
        <v>156</v>
      </c>
      <c r="G23" s="129"/>
      <c r="H23" s="129"/>
      <c r="I23" s="129"/>
      <c r="J23" s="129"/>
      <c r="K23" s="129">
        <v>156</v>
      </c>
      <c r="L23" s="130"/>
      <c r="M23" s="129"/>
      <c r="N23" s="129">
        <v>120</v>
      </c>
      <c r="O23" s="129">
        <v>156</v>
      </c>
      <c r="P23" s="129"/>
      <c r="Q23" s="129"/>
      <c r="R23" s="129"/>
      <c r="S23" s="189">
        <f>SUM(D23:R23)/15</f>
        <v>47.2</v>
      </c>
      <c r="T23" s="129">
        <v>42</v>
      </c>
    </row>
    <row r="24" spans="2:20">
      <c r="B24" s="129">
        <v>17</v>
      </c>
      <c r="C24" s="119" t="s">
        <v>53</v>
      </c>
      <c r="D24" s="129"/>
      <c r="E24" s="129">
        <v>15</v>
      </c>
      <c r="F24" s="129"/>
      <c r="G24" s="130">
        <v>50</v>
      </c>
      <c r="H24" s="129"/>
      <c r="I24" s="129"/>
      <c r="J24" s="129">
        <v>15</v>
      </c>
      <c r="K24" s="129"/>
      <c r="L24" s="130">
        <v>30</v>
      </c>
      <c r="M24" s="129">
        <v>35</v>
      </c>
      <c r="N24" s="129"/>
      <c r="O24" s="129"/>
      <c r="P24" s="129">
        <v>15</v>
      </c>
      <c r="Q24" s="129"/>
      <c r="R24" s="130">
        <v>50</v>
      </c>
      <c r="S24" s="189">
        <f t="shared" si="0"/>
        <v>14</v>
      </c>
      <c r="T24" s="129">
        <v>10.5</v>
      </c>
    </row>
    <row r="25" spans="2:20">
      <c r="B25" s="129">
        <v>18</v>
      </c>
      <c r="C25" s="4" t="s">
        <v>243</v>
      </c>
      <c r="D25" s="129"/>
      <c r="E25" s="129">
        <v>5</v>
      </c>
      <c r="F25" s="129">
        <v>25</v>
      </c>
      <c r="G25" s="129"/>
      <c r="H25" s="129"/>
      <c r="I25" s="129"/>
      <c r="J25" s="129">
        <v>5</v>
      </c>
      <c r="K25" s="129">
        <v>57</v>
      </c>
      <c r="L25" s="130"/>
      <c r="M25" s="129">
        <v>7</v>
      </c>
      <c r="N25" s="129"/>
      <c r="O25" s="129">
        <v>25</v>
      </c>
      <c r="P25" s="129"/>
      <c r="Q25" s="129">
        <v>5</v>
      </c>
      <c r="R25" s="129"/>
      <c r="S25" s="189">
        <f t="shared" si="0"/>
        <v>8.6</v>
      </c>
      <c r="T25" s="129">
        <v>7</v>
      </c>
    </row>
    <row r="26" spans="2:20" ht="15.75" customHeight="1">
      <c r="B26" s="129">
        <v>19</v>
      </c>
      <c r="C26" s="120" t="s">
        <v>22</v>
      </c>
      <c r="D26" s="129">
        <v>17</v>
      </c>
      <c r="E26" s="129">
        <v>32</v>
      </c>
      <c r="F26" s="129">
        <v>33</v>
      </c>
      <c r="G26" s="129">
        <v>26</v>
      </c>
      <c r="H26" s="129">
        <v>38</v>
      </c>
      <c r="I26" s="129">
        <v>32</v>
      </c>
      <c r="J26" s="129">
        <v>21</v>
      </c>
      <c r="K26" s="129">
        <v>14</v>
      </c>
      <c r="L26" s="130">
        <v>37</v>
      </c>
      <c r="M26" s="129">
        <v>23</v>
      </c>
      <c r="N26" s="129">
        <v>17</v>
      </c>
      <c r="O26" s="129">
        <v>33</v>
      </c>
      <c r="P26" s="129">
        <v>32</v>
      </c>
      <c r="Q26" s="129">
        <v>21</v>
      </c>
      <c r="R26" s="129">
        <v>26</v>
      </c>
      <c r="S26" s="189">
        <f t="shared" si="0"/>
        <v>26.8</v>
      </c>
      <c r="T26" s="129">
        <v>24.5</v>
      </c>
    </row>
    <row r="27" spans="2:20">
      <c r="B27" s="129">
        <v>20</v>
      </c>
      <c r="C27" s="4" t="s">
        <v>9</v>
      </c>
      <c r="D27" s="129">
        <v>12</v>
      </c>
      <c r="E27" s="129">
        <v>29</v>
      </c>
      <c r="F27" s="129">
        <v>18</v>
      </c>
      <c r="G27" s="129">
        <v>28</v>
      </c>
      <c r="H27" s="129">
        <v>5</v>
      </c>
      <c r="I27" s="129">
        <v>11</v>
      </c>
      <c r="J27" s="129">
        <v>18</v>
      </c>
      <c r="K27" s="129">
        <v>25</v>
      </c>
      <c r="L27" s="130">
        <v>28</v>
      </c>
      <c r="M27" s="129">
        <v>14</v>
      </c>
      <c r="N27" s="129">
        <v>12</v>
      </c>
      <c r="O27" s="129">
        <v>18</v>
      </c>
      <c r="P27" s="129">
        <v>11</v>
      </c>
      <c r="Q27" s="129">
        <v>18</v>
      </c>
      <c r="R27" s="129">
        <v>28</v>
      </c>
      <c r="S27" s="189">
        <f t="shared" si="0"/>
        <v>18.333333333333332</v>
      </c>
      <c r="T27" s="129">
        <v>12.6</v>
      </c>
    </row>
    <row r="28" spans="2:20">
      <c r="B28" s="129">
        <v>21</v>
      </c>
      <c r="C28" s="4" t="s">
        <v>220</v>
      </c>
      <c r="D28" s="129">
        <v>40</v>
      </c>
      <c r="E28" s="129">
        <v>126</v>
      </c>
      <c r="F28" s="129">
        <v>7</v>
      </c>
      <c r="G28" s="129">
        <v>8</v>
      </c>
      <c r="H28" s="129">
        <v>10</v>
      </c>
      <c r="I28" s="129"/>
      <c r="J28" s="129"/>
      <c r="K28" s="129">
        <v>14</v>
      </c>
      <c r="L28" s="130">
        <v>160</v>
      </c>
      <c r="M28" s="129"/>
      <c r="N28" s="129">
        <v>40</v>
      </c>
      <c r="O28" s="129">
        <v>7</v>
      </c>
      <c r="P28" s="129"/>
      <c r="Q28" s="129"/>
      <c r="R28" s="129">
        <v>8</v>
      </c>
      <c r="S28" s="189">
        <f t="shared" si="0"/>
        <v>28</v>
      </c>
      <c r="T28" s="129">
        <v>28</v>
      </c>
    </row>
    <row r="29" spans="2:20">
      <c r="B29" s="129">
        <v>22</v>
      </c>
      <c r="C29" s="4" t="s">
        <v>21</v>
      </c>
      <c r="D29" s="129">
        <v>31</v>
      </c>
      <c r="E29" s="129">
        <v>25</v>
      </c>
      <c r="F29" s="129">
        <v>15</v>
      </c>
      <c r="G29" s="129">
        <v>24</v>
      </c>
      <c r="H29" s="129">
        <v>28</v>
      </c>
      <c r="I29" s="129">
        <v>30</v>
      </c>
      <c r="J29" s="129">
        <v>6</v>
      </c>
      <c r="K29" s="129">
        <v>48</v>
      </c>
      <c r="L29" s="130">
        <v>43</v>
      </c>
      <c r="M29" s="129">
        <v>19</v>
      </c>
      <c r="N29" s="129">
        <v>31</v>
      </c>
      <c r="O29" s="129">
        <v>15</v>
      </c>
      <c r="P29" s="129">
        <v>30</v>
      </c>
      <c r="Q29" s="129">
        <v>6</v>
      </c>
      <c r="R29" s="129">
        <v>24</v>
      </c>
      <c r="S29" s="189">
        <f t="shared" si="0"/>
        <v>25</v>
      </c>
      <c r="T29" s="129">
        <v>24.5</v>
      </c>
    </row>
    <row r="30" spans="2:20">
      <c r="B30" s="129">
        <v>23</v>
      </c>
      <c r="C30" s="4" t="s">
        <v>221</v>
      </c>
      <c r="D30" s="129"/>
      <c r="E30" s="129"/>
      <c r="F30" s="129"/>
      <c r="G30" s="129"/>
      <c r="H30" s="129"/>
      <c r="I30" s="4"/>
      <c r="J30" s="129"/>
      <c r="K30" s="129"/>
      <c r="L30" s="130"/>
      <c r="M30" s="129">
        <v>100</v>
      </c>
      <c r="N30" s="129"/>
      <c r="O30" s="129"/>
      <c r="P30" s="4"/>
      <c r="Q30" s="129"/>
      <c r="R30" s="129"/>
      <c r="S30" s="189">
        <f t="shared" si="0"/>
        <v>6.666666666666667</v>
      </c>
      <c r="T30" s="129">
        <v>10.5</v>
      </c>
    </row>
    <row r="31" spans="2:20">
      <c r="B31" s="129">
        <v>24</v>
      </c>
      <c r="C31" s="4" t="s">
        <v>54</v>
      </c>
      <c r="D31" s="129">
        <v>2</v>
      </c>
      <c r="E31" s="129"/>
      <c r="F31" s="129">
        <v>2</v>
      </c>
      <c r="G31" s="129">
        <v>2</v>
      </c>
      <c r="H31" s="129"/>
      <c r="I31" s="129">
        <v>2</v>
      </c>
      <c r="J31" s="129">
        <v>2</v>
      </c>
      <c r="K31" s="129"/>
      <c r="L31" s="130">
        <v>2</v>
      </c>
      <c r="M31" s="129">
        <v>2</v>
      </c>
      <c r="N31" s="129"/>
      <c r="O31" s="129">
        <v>2</v>
      </c>
      <c r="P31" s="129">
        <v>2</v>
      </c>
      <c r="Q31" s="129"/>
      <c r="R31" s="129">
        <v>2</v>
      </c>
      <c r="S31" s="189">
        <v>1.4</v>
      </c>
      <c r="T31" s="129">
        <v>1.4</v>
      </c>
    </row>
    <row r="32" spans="2:20">
      <c r="B32" s="129">
        <v>25</v>
      </c>
      <c r="C32" s="4" t="s">
        <v>228</v>
      </c>
      <c r="D32" s="129">
        <v>4</v>
      </c>
      <c r="E32" s="129"/>
      <c r="F32" s="129"/>
      <c r="G32" s="129"/>
      <c r="H32" s="129">
        <v>4</v>
      </c>
      <c r="I32" s="129"/>
      <c r="J32" s="129"/>
      <c r="K32" s="129">
        <v>4</v>
      </c>
      <c r="L32" s="130"/>
      <c r="M32" s="129"/>
      <c r="N32" s="129"/>
      <c r="O32" s="129"/>
      <c r="P32" s="129"/>
      <c r="Q32" s="129"/>
      <c r="R32" s="129"/>
      <c r="S32" s="189">
        <f t="shared" si="0"/>
        <v>0.8</v>
      </c>
      <c r="T32" s="129">
        <v>0.8</v>
      </c>
    </row>
    <row r="33" spans="2:20">
      <c r="B33" s="129">
        <v>26</v>
      </c>
      <c r="C33" s="4" t="s">
        <v>227</v>
      </c>
      <c r="D33" s="129"/>
      <c r="E33" s="129">
        <v>9</v>
      </c>
      <c r="F33" s="129"/>
      <c r="G33" s="129"/>
      <c r="H33" s="129"/>
      <c r="I33" s="129">
        <v>9</v>
      </c>
      <c r="J33" s="129"/>
      <c r="K33" s="129"/>
      <c r="L33" s="130"/>
      <c r="M33" s="129"/>
      <c r="N33" s="129">
        <v>5</v>
      </c>
      <c r="O33" s="129"/>
      <c r="P33" s="129"/>
      <c r="Q33" s="129">
        <v>5</v>
      </c>
      <c r="R33" s="129"/>
      <c r="S33" s="189">
        <f>SUM(D33:R33)/15</f>
        <v>1.8666666666666667</v>
      </c>
      <c r="T33" s="129">
        <v>1.4</v>
      </c>
    </row>
    <row r="34" spans="2:20">
      <c r="B34" s="129">
        <v>27</v>
      </c>
      <c r="C34" s="4" t="s">
        <v>26</v>
      </c>
      <c r="D34" s="129">
        <v>6</v>
      </c>
      <c r="E34" s="129">
        <v>4</v>
      </c>
      <c r="F34" s="129">
        <v>5</v>
      </c>
      <c r="G34" s="129">
        <v>4</v>
      </c>
      <c r="H34" s="129">
        <v>7</v>
      </c>
      <c r="I34" s="129">
        <v>3</v>
      </c>
      <c r="J34" s="129">
        <v>3</v>
      </c>
      <c r="K34" s="129">
        <v>3</v>
      </c>
      <c r="L34" s="130">
        <v>6</v>
      </c>
      <c r="M34" s="129">
        <v>5</v>
      </c>
      <c r="N34" s="129">
        <v>6</v>
      </c>
      <c r="O34" s="129">
        <v>5</v>
      </c>
      <c r="P34" s="129">
        <v>3</v>
      </c>
      <c r="Q34" s="129">
        <v>3</v>
      </c>
      <c r="R34" s="129">
        <v>4</v>
      </c>
      <c r="S34" s="189">
        <f t="shared" si="0"/>
        <v>4.4666666666666668</v>
      </c>
      <c r="T34" s="129">
        <v>3.5</v>
      </c>
    </row>
  </sheetData>
  <mergeCells count="5">
    <mergeCell ref="D2:L2"/>
    <mergeCell ref="D3:K3"/>
    <mergeCell ref="S4:S6"/>
    <mergeCell ref="T4:T6"/>
    <mergeCell ref="D4:R4"/>
  </mergeCells>
  <pageMargins left="0.31496062992125984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2:AP82"/>
  <sheetViews>
    <sheetView topLeftCell="A31" zoomScale="80" zoomScaleNormal="80" workbookViewId="0">
      <selection activeCell="B57" sqref="B57"/>
    </sheetView>
  </sheetViews>
  <sheetFormatPr defaultColWidth="9.140625" defaultRowHeight="15"/>
  <cols>
    <col min="1" max="1" width="10.85546875" style="2" customWidth="1"/>
    <col min="2" max="2" width="11.42578125" style="2" customWidth="1"/>
    <col min="3" max="3" width="29.7109375" style="2" customWidth="1"/>
    <col min="4" max="6" width="7.7109375" style="2" customWidth="1"/>
    <col min="7" max="7" width="9" style="2" customWidth="1"/>
    <col min="8" max="8" width="6.85546875" style="2" customWidth="1"/>
    <col min="9" max="9" width="6.7109375" style="2" customWidth="1"/>
    <col min="10" max="11" width="6.28515625" style="2" customWidth="1"/>
    <col min="12" max="12" width="7.7109375" style="2" customWidth="1"/>
    <col min="13" max="13" width="8.140625" style="2" customWidth="1"/>
    <col min="14" max="14" width="7.7109375" style="2" customWidth="1"/>
    <col min="15" max="15" width="9" style="2" customWidth="1"/>
    <col min="16" max="16" width="7.85546875" style="2" customWidth="1"/>
    <col min="17" max="17" width="7.7109375" style="2" customWidth="1"/>
    <col min="18" max="19" width="6.28515625" style="2" customWidth="1"/>
    <col min="20" max="23" width="7.7109375" style="2" customWidth="1"/>
    <col min="24" max="24" width="6.7109375" style="2" customWidth="1"/>
    <col min="25" max="25" width="7.140625" style="2" customWidth="1"/>
    <col min="26" max="28" width="7.7109375" style="2" customWidth="1"/>
    <col min="29" max="29" width="9.5703125" style="2" customWidth="1"/>
    <col min="30" max="30" width="7.7109375" style="2" customWidth="1"/>
    <col min="31" max="31" width="9.140625" style="2" customWidth="1"/>
    <col min="32" max="32" width="8" style="2" customWidth="1"/>
    <col min="33" max="33" width="9.28515625" style="2" customWidth="1"/>
    <col min="34" max="37" width="7.7109375" style="2" customWidth="1"/>
    <col min="38" max="41" width="9.140625" style="2"/>
    <col min="42" max="42" width="9.140625" style="1"/>
    <col min="43" max="16384" width="9.140625" style="2"/>
  </cols>
  <sheetData>
    <row r="2" spans="1:41" ht="15.75">
      <c r="A2" s="11" t="s">
        <v>264</v>
      </c>
      <c r="B2" s="11" t="s">
        <v>264</v>
      </c>
      <c r="C2" s="11" t="s">
        <v>12</v>
      </c>
      <c r="D2" s="11" t="s">
        <v>17</v>
      </c>
      <c r="E2" s="11"/>
      <c r="F2" s="11" t="s">
        <v>185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173</v>
      </c>
      <c r="C5" s="16" t="s">
        <v>194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195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75">
      <c r="A8" s="11"/>
      <c r="B8" s="80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75">
      <c r="A11" s="11"/>
      <c r="B11" s="80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11"/>
      <c r="AM11" s="11"/>
      <c r="AN11" s="11"/>
      <c r="AO11" s="11"/>
    </row>
    <row r="12" spans="1:41" ht="15.75">
      <c r="A12" s="11"/>
      <c r="B12" s="88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9">
        <v>0.42</v>
      </c>
      <c r="S12" s="39">
        <v>0.48</v>
      </c>
      <c r="T12" s="39"/>
      <c r="U12" s="39"/>
      <c r="V12" s="39"/>
      <c r="W12" s="39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5">
      <c r="A13" s="11"/>
      <c r="B13" s="90">
        <v>379</v>
      </c>
      <c r="C13" s="16" t="s">
        <v>183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25" t="s">
        <v>253</v>
      </c>
      <c r="D14" s="25">
        <v>5</v>
      </c>
      <c r="E14" s="25">
        <v>5</v>
      </c>
      <c r="F14" s="25">
        <v>5</v>
      </c>
      <c r="G14" s="25">
        <v>5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25" t="s">
        <v>21</v>
      </c>
      <c r="D15" s="25">
        <v>20</v>
      </c>
      <c r="E15" s="25">
        <v>20</v>
      </c>
      <c r="F15" s="25">
        <v>20</v>
      </c>
      <c r="G15" s="25">
        <v>20</v>
      </c>
      <c r="H15" s="25"/>
      <c r="I15" s="25"/>
      <c r="J15" s="25"/>
      <c r="K15" s="25"/>
      <c r="L15" s="25"/>
      <c r="M15" s="25"/>
      <c r="N15" s="25"/>
      <c r="O15" s="25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25" t="s">
        <v>19</v>
      </c>
      <c r="D16" s="25">
        <v>180</v>
      </c>
      <c r="E16" s="25">
        <v>180</v>
      </c>
      <c r="F16" s="25">
        <v>180</v>
      </c>
      <c r="G16" s="25">
        <v>180</v>
      </c>
      <c r="H16" s="25"/>
      <c r="I16" s="25"/>
      <c r="J16" s="25"/>
      <c r="K16" s="25"/>
      <c r="L16" s="25"/>
      <c r="M16" s="25"/>
      <c r="N16" s="25"/>
      <c r="O16" s="25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25" t="s">
        <v>20</v>
      </c>
      <c r="D17" s="25">
        <v>50</v>
      </c>
      <c r="E17" s="25">
        <v>50</v>
      </c>
      <c r="F17" s="25">
        <v>50</v>
      </c>
      <c r="G17" s="25">
        <v>50</v>
      </c>
      <c r="H17" s="25"/>
      <c r="I17" s="25"/>
      <c r="J17" s="25"/>
      <c r="K17" s="25"/>
      <c r="L17" s="25"/>
      <c r="M17" s="25"/>
      <c r="N17" s="25"/>
      <c r="O17" s="25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25" t="s">
        <v>25</v>
      </c>
      <c r="D18" s="25"/>
      <c r="E18" s="25">
        <v>200</v>
      </c>
      <c r="F18" s="25"/>
      <c r="G18" s="25">
        <v>200</v>
      </c>
      <c r="H18" s="22">
        <v>3.2</v>
      </c>
      <c r="I18" s="22">
        <v>3.2</v>
      </c>
      <c r="J18" s="22">
        <v>7.7</v>
      </c>
      <c r="K18" s="22">
        <v>7.7</v>
      </c>
      <c r="L18" s="22">
        <v>15.9</v>
      </c>
      <c r="M18" s="22">
        <v>15.9</v>
      </c>
      <c r="N18" s="22">
        <v>101</v>
      </c>
      <c r="O18" s="22">
        <v>101</v>
      </c>
      <c r="P18" s="11">
        <v>0.01</v>
      </c>
      <c r="Q18" s="11">
        <v>0.01</v>
      </c>
      <c r="R18" s="11"/>
      <c r="S18" s="11"/>
      <c r="T18" s="11"/>
      <c r="U18" s="11"/>
      <c r="V18" s="11"/>
      <c r="W18" s="11"/>
      <c r="X18" s="11">
        <v>2</v>
      </c>
      <c r="Y18" s="11">
        <v>3</v>
      </c>
      <c r="Z18" s="11">
        <v>0.5</v>
      </c>
      <c r="AA18" s="11">
        <v>0.5</v>
      </c>
      <c r="AB18" s="11">
        <v>110</v>
      </c>
      <c r="AC18" s="11">
        <v>120</v>
      </c>
      <c r="AD18" s="11">
        <v>13.68</v>
      </c>
      <c r="AE18" s="11">
        <v>13.68</v>
      </c>
      <c r="AF18" s="11">
        <v>0.08</v>
      </c>
      <c r="AG18" s="11">
        <v>0.08</v>
      </c>
      <c r="AH18" s="11">
        <v>6.24</v>
      </c>
      <c r="AI18" s="11">
        <v>6.24</v>
      </c>
      <c r="AJ18" s="11">
        <v>0.87</v>
      </c>
      <c r="AK18" s="11">
        <v>0.87</v>
      </c>
      <c r="AL18" s="11"/>
      <c r="AM18" s="11"/>
      <c r="AN18" s="11"/>
      <c r="AO18" s="11"/>
    </row>
    <row r="19" spans="1:41" ht="17.25" customHeight="1">
      <c r="A19" s="11"/>
      <c r="B19" s="80">
        <v>2</v>
      </c>
      <c r="C19" s="16" t="s">
        <v>257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25" t="s">
        <v>258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75">
      <c r="A23" s="11"/>
      <c r="B23" s="80"/>
      <c r="C23" s="17" t="s">
        <v>263</v>
      </c>
      <c r="D23" s="25"/>
      <c r="E23" s="25">
        <v>40</v>
      </c>
      <c r="F23" s="25"/>
      <c r="G23" s="25">
        <v>60</v>
      </c>
      <c r="H23" s="18">
        <v>3</v>
      </c>
      <c r="I23" s="18">
        <v>4</v>
      </c>
      <c r="J23" s="18">
        <v>0.6</v>
      </c>
      <c r="K23" s="18">
        <v>0.7</v>
      </c>
      <c r="L23" s="18">
        <v>15</v>
      </c>
      <c r="M23" s="18">
        <v>20</v>
      </c>
      <c r="N23" s="100">
        <v>80</v>
      </c>
      <c r="O23" s="100">
        <v>104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4">
        <v>2E-3</v>
      </c>
      <c r="AM23" s="144">
        <v>2E-3</v>
      </c>
      <c r="AN23" s="11">
        <v>0.5</v>
      </c>
      <c r="AO23" s="11">
        <v>0.5</v>
      </c>
    </row>
    <row r="24" spans="1:41" ht="15.75">
      <c r="A24" s="11"/>
      <c r="B24" s="80"/>
      <c r="C24" s="17" t="s">
        <v>171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100">
        <v>730</v>
      </c>
      <c r="O24" s="100"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100">
        <f t="shared" si="0"/>
        <v>3</v>
      </c>
      <c r="U24" s="100">
        <f t="shared" si="0"/>
        <v>3</v>
      </c>
      <c r="V24" s="18">
        <f t="shared" si="0"/>
        <v>0.03</v>
      </c>
      <c r="W24" s="18">
        <f t="shared" si="0"/>
        <v>0.03</v>
      </c>
      <c r="X24" s="100">
        <f t="shared" si="0"/>
        <v>18</v>
      </c>
      <c r="Y24" s="100">
        <f t="shared" si="0"/>
        <v>21</v>
      </c>
      <c r="Z24" s="100">
        <f t="shared" si="0"/>
        <v>140.5</v>
      </c>
      <c r="AA24" s="100">
        <f t="shared" si="0"/>
        <v>160.5</v>
      </c>
      <c r="AB24" s="100">
        <f t="shared" si="0"/>
        <v>330.3</v>
      </c>
      <c r="AC24" s="100">
        <f t="shared" si="0"/>
        <v>360.3</v>
      </c>
      <c r="AD24" s="100">
        <f t="shared" si="0"/>
        <v>324.68</v>
      </c>
      <c r="AE24" s="100">
        <f t="shared" si="0"/>
        <v>350.68</v>
      </c>
      <c r="AF24" s="100">
        <f t="shared" si="0"/>
        <v>306.58</v>
      </c>
      <c r="AG24" s="100">
        <f t="shared" si="0"/>
        <v>324.58</v>
      </c>
      <c r="AH24" s="100">
        <f t="shared" si="0"/>
        <v>68.44</v>
      </c>
      <c r="AI24" s="100">
        <f t="shared" si="0"/>
        <v>80.44</v>
      </c>
      <c r="AJ24" s="112">
        <f t="shared" si="0"/>
        <v>3.6</v>
      </c>
      <c r="AK24" s="112">
        <f t="shared" si="0"/>
        <v>5.3</v>
      </c>
      <c r="AL24" s="144">
        <f t="shared" si="0"/>
        <v>8.9999999999999993E-3</v>
      </c>
      <c r="AM24" s="144">
        <f t="shared" si="0"/>
        <v>1.4999999999999999E-2</v>
      </c>
      <c r="AN24" s="112">
        <f t="shared" si="0"/>
        <v>0.9</v>
      </c>
      <c r="AO24" s="112">
        <f t="shared" si="0"/>
        <v>1.2</v>
      </c>
    </row>
    <row r="25" spans="1:41" ht="15.75">
      <c r="A25" s="11"/>
      <c r="B25" s="80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/>
      <c r="C26" s="17" t="s">
        <v>138</v>
      </c>
      <c r="D26" s="11">
        <v>120</v>
      </c>
      <c r="E26" s="22">
        <v>100</v>
      </c>
      <c r="F26" s="22">
        <v>120</v>
      </c>
      <c r="G26" s="22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5">
      <c r="A28" s="11"/>
      <c r="B28" s="80">
        <v>82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75">
      <c r="A30" s="11"/>
      <c r="B30" s="80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75">
      <c r="A31" s="11"/>
      <c r="B31" s="90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75">
      <c r="A32" s="11"/>
      <c r="B32" s="90"/>
      <c r="C32" s="11" t="s">
        <v>10</v>
      </c>
      <c r="D32" s="64">
        <v>27</v>
      </c>
      <c r="E32" s="64">
        <v>20</v>
      </c>
      <c r="F32" s="64">
        <v>33</v>
      </c>
      <c r="G32" s="64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75">
      <c r="A33" s="11"/>
      <c r="B33" s="90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75">
      <c r="A34" s="11"/>
      <c r="B34" s="90"/>
      <c r="C34" s="18" t="s">
        <v>91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75">
      <c r="A35" s="11"/>
      <c r="B35" s="90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75">
      <c r="A36" s="11"/>
      <c r="B36" s="90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75">
      <c r="A37" s="11"/>
      <c r="B37" s="90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75">
      <c r="A38" s="11"/>
      <c r="B38" s="90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75">
      <c r="A39" s="11"/>
      <c r="B39" s="90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75">
      <c r="A40" s="11"/>
      <c r="B40" s="90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75">
      <c r="A41" s="11"/>
      <c r="B41" s="90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75">
      <c r="A42" s="11"/>
      <c r="B42" s="90"/>
      <c r="C42" s="20" t="s">
        <v>35</v>
      </c>
      <c r="D42" s="19"/>
      <c r="E42" s="64">
        <v>200</v>
      </c>
      <c r="F42" s="64"/>
      <c r="G42" s="64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7" customHeight="1">
      <c r="A43" s="11"/>
      <c r="B43" s="90">
        <v>259</v>
      </c>
      <c r="C43" s="65" t="s">
        <v>140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18"/>
      <c r="AM43" s="11"/>
      <c r="AN43" s="11"/>
      <c r="AO43" s="11"/>
    </row>
    <row r="44" spans="1:41" ht="15.75">
      <c r="A44" s="11"/>
      <c r="B44" s="90"/>
      <c r="C44" s="62" t="s">
        <v>83</v>
      </c>
      <c r="D44" s="67">
        <v>126</v>
      </c>
      <c r="E44" s="67">
        <v>88</v>
      </c>
      <c r="F44" s="67">
        <v>139</v>
      </c>
      <c r="G44" s="67">
        <v>97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18"/>
      <c r="AM44" s="11"/>
      <c r="AN44" s="11"/>
      <c r="AO44" s="11"/>
    </row>
    <row r="45" spans="1:41" ht="15.75">
      <c r="A45" s="11"/>
      <c r="B45" s="90"/>
      <c r="C45" s="68" t="s">
        <v>10</v>
      </c>
      <c r="D45" s="67">
        <v>196</v>
      </c>
      <c r="E45" s="67">
        <v>128</v>
      </c>
      <c r="F45" s="67">
        <v>215</v>
      </c>
      <c r="G45" s="67">
        <v>140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18"/>
      <c r="AM45" s="11"/>
      <c r="AN45" s="11"/>
      <c r="AO45" s="11"/>
    </row>
    <row r="46" spans="1:41" ht="15.75">
      <c r="A46" s="11"/>
      <c r="B46" s="90"/>
      <c r="C46" s="62" t="s">
        <v>23</v>
      </c>
      <c r="D46" s="67">
        <v>18</v>
      </c>
      <c r="E46" s="67">
        <v>14</v>
      </c>
      <c r="F46" s="67">
        <v>19</v>
      </c>
      <c r="G46" s="67">
        <v>15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18"/>
      <c r="AM46" s="11"/>
      <c r="AN46" s="11"/>
      <c r="AO46" s="11"/>
    </row>
    <row r="47" spans="1:41" ht="18" customHeight="1">
      <c r="A47" s="11"/>
      <c r="B47" s="90"/>
      <c r="C47" s="35" t="s">
        <v>11</v>
      </c>
      <c r="D47" s="69">
        <v>25</v>
      </c>
      <c r="E47" s="69">
        <v>18</v>
      </c>
      <c r="F47" s="69">
        <v>27</v>
      </c>
      <c r="G47" s="69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90"/>
      <c r="C48" s="18" t="s">
        <v>9</v>
      </c>
      <c r="D48" s="69">
        <v>9</v>
      </c>
      <c r="E48" s="69">
        <v>9</v>
      </c>
      <c r="F48" s="69">
        <v>10</v>
      </c>
      <c r="G48" s="69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75">
      <c r="A49" s="11"/>
      <c r="B49" s="90"/>
      <c r="C49" s="20" t="s">
        <v>35</v>
      </c>
      <c r="D49" s="69"/>
      <c r="E49" s="70">
        <v>200</v>
      </c>
      <c r="F49" s="70"/>
      <c r="G49" s="70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199" t="s">
        <v>274</v>
      </c>
      <c r="C50" s="52" t="s">
        <v>126</v>
      </c>
      <c r="D50" s="48"/>
      <c r="E50" s="49"/>
      <c r="F50" s="49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75">
      <c r="A51" s="11"/>
      <c r="B51" s="90"/>
      <c r="C51" s="48" t="s">
        <v>33</v>
      </c>
      <c r="D51" s="105">
        <v>20</v>
      </c>
      <c r="E51" s="105">
        <v>30</v>
      </c>
      <c r="F51" s="105">
        <v>20</v>
      </c>
      <c r="G51" s="105">
        <v>30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75">
      <c r="A52" s="11"/>
      <c r="B52" s="90"/>
      <c r="C52" s="48" t="s">
        <v>21</v>
      </c>
      <c r="D52" s="105">
        <v>11</v>
      </c>
      <c r="E52" s="105">
        <v>11</v>
      </c>
      <c r="F52" s="105">
        <v>11</v>
      </c>
      <c r="G52" s="105">
        <v>11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75">
      <c r="A53" s="11"/>
      <c r="B53" s="90"/>
      <c r="C53" s="48" t="s">
        <v>20</v>
      </c>
      <c r="D53" s="105">
        <v>203</v>
      </c>
      <c r="E53" s="105">
        <v>203</v>
      </c>
      <c r="F53" s="105">
        <v>203</v>
      </c>
      <c r="G53" s="105">
        <v>203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75">
      <c r="A54" s="11"/>
      <c r="B54" s="90"/>
      <c r="C54" s="48" t="s">
        <v>97</v>
      </c>
      <c r="D54" s="48"/>
      <c r="E54" s="108">
        <v>200</v>
      </c>
      <c r="F54" s="108"/>
      <c r="G54" s="108">
        <v>200</v>
      </c>
      <c r="H54" s="48">
        <v>0.2</v>
      </c>
      <c r="I54" s="48">
        <v>0.2</v>
      </c>
      <c r="J54" s="48">
        <v>0.1</v>
      </c>
      <c r="K54" s="48">
        <v>0.1</v>
      </c>
      <c r="L54" s="48">
        <v>21.1</v>
      </c>
      <c r="M54" s="48">
        <v>21.1</v>
      </c>
      <c r="N54" s="105">
        <v>98</v>
      </c>
      <c r="O54" s="105">
        <v>98</v>
      </c>
      <c r="P54" s="48">
        <v>0.01</v>
      </c>
      <c r="Q54" s="48">
        <v>0.01</v>
      </c>
      <c r="R54" s="11"/>
      <c r="S54" s="11"/>
      <c r="T54" s="11"/>
      <c r="U54" s="11"/>
      <c r="V54" s="11"/>
      <c r="W54" s="11"/>
      <c r="X54" s="48">
        <v>2.1</v>
      </c>
      <c r="Y54" s="48">
        <v>2.1</v>
      </c>
      <c r="Z54" s="48"/>
      <c r="AA54" s="48"/>
      <c r="AB54" s="48">
        <v>0.1</v>
      </c>
      <c r="AC54" s="48">
        <v>0.1</v>
      </c>
      <c r="AD54" s="105">
        <v>110</v>
      </c>
      <c r="AE54" s="105">
        <v>110</v>
      </c>
      <c r="AF54" s="48">
        <v>8</v>
      </c>
      <c r="AG54" s="48">
        <v>8</v>
      </c>
      <c r="AH54" s="48">
        <v>7</v>
      </c>
      <c r="AI54" s="48">
        <v>7</v>
      </c>
      <c r="AJ54" s="48">
        <v>0.7</v>
      </c>
      <c r="AK54" s="48">
        <v>0.7</v>
      </c>
      <c r="AL54" s="18"/>
      <c r="AM54" s="11"/>
      <c r="AN54" s="11"/>
      <c r="AO54" s="11"/>
    </row>
    <row r="55" spans="1:42" ht="15.75">
      <c r="A55" s="11"/>
      <c r="B55" s="187"/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/>
      <c r="O55" s="10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00"/>
      <c r="AE55" s="100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75">
      <c r="A56" s="11"/>
      <c r="B56" s="187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00">
        <v>71</v>
      </c>
      <c r="O56" s="100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00">
        <v>12</v>
      </c>
      <c r="AE56" s="100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75">
      <c r="A57" s="11"/>
      <c r="B57" s="90"/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75">
      <c r="A59" s="11"/>
      <c r="B59" s="80"/>
      <c r="C59" s="17" t="s">
        <v>199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100">
        <v>100</v>
      </c>
      <c r="O59" s="100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SUM(N26:N59)</f>
        <v>967</v>
      </c>
      <c r="O60" s="100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100">
        <f t="shared" ref="T60:AA60" si="1">SUM(T26:T58)</f>
        <v>4</v>
      </c>
      <c r="U60" s="100">
        <f t="shared" si="1"/>
        <v>4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si="1"/>
        <v>280</v>
      </c>
      <c r="AA60" s="100">
        <f t="shared" si="1"/>
        <v>360</v>
      </c>
      <c r="AB60" s="100">
        <v>440</v>
      </c>
      <c r="AC60" s="100">
        <v>481</v>
      </c>
      <c r="AD60" s="100">
        <v>434</v>
      </c>
      <c r="AE60" s="100">
        <v>473</v>
      </c>
      <c r="AF60" s="100">
        <v>420</v>
      </c>
      <c r="AG60" s="100">
        <v>458</v>
      </c>
      <c r="AH60" s="100">
        <v>96</v>
      </c>
      <c r="AI60" s="100">
        <v>114</v>
      </c>
      <c r="AJ60" s="112">
        <v>4.8</v>
      </c>
      <c r="AK60" s="112">
        <v>7.2</v>
      </c>
      <c r="AL60" s="144">
        <v>1.2E-2</v>
      </c>
      <c r="AM60" s="144">
        <v>1.4999999999999999E-2</v>
      </c>
      <c r="AN60" s="112">
        <v>1.2</v>
      </c>
      <c r="AO60" s="112">
        <v>1.6</v>
      </c>
    </row>
    <row r="61" spans="1:42" s="6" customFormat="1" ht="15.75">
      <c r="A61" s="30"/>
      <c r="B61" s="30"/>
      <c r="C61" s="83" t="s">
        <v>8</v>
      </c>
      <c r="D61" s="83"/>
      <c r="E61" s="83"/>
      <c r="F61" s="83"/>
      <c r="G61" s="83"/>
      <c r="H61" s="97">
        <v>53.9</v>
      </c>
      <c r="I61" s="97">
        <v>63</v>
      </c>
      <c r="J61" s="97">
        <v>55.1</v>
      </c>
      <c r="K61" s="97">
        <v>65.099999999999994</v>
      </c>
      <c r="L61" s="97">
        <v>232</v>
      </c>
      <c r="M61" s="97">
        <v>266</v>
      </c>
      <c r="N61" s="101">
        <v>1697</v>
      </c>
      <c r="O61" s="101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7">
        <v>3.4</v>
      </c>
      <c r="AP61" s="3"/>
    </row>
    <row r="62" spans="1:42" ht="16.5" customHeight="1">
      <c r="A62" s="31"/>
      <c r="B62" s="31"/>
      <c r="C62" s="173"/>
      <c r="D62" s="208" t="s">
        <v>17</v>
      </c>
      <c r="E62" s="208"/>
      <c r="F62" s="209" t="s">
        <v>185</v>
      </c>
      <c r="G62" s="209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75">
      <c r="A63" s="31"/>
      <c r="B63" s="31"/>
      <c r="C63" s="181" t="s">
        <v>43</v>
      </c>
      <c r="D63" s="210">
        <f>H61</f>
        <v>53.9</v>
      </c>
      <c r="E63" s="210"/>
      <c r="F63" s="210">
        <f>I61</f>
        <v>63</v>
      </c>
      <c r="G63" s="21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75">
      <c r="A64" s="31"/>
      <c r="B64" s="31"/>
      <c r="C64" s="181" t="s">
        <v>44</v>
      </c>
      <c r="D64" s="210">
        <f>J61</f>
        <v>55.1</v>
      </c>
      <c r="E64" s="210"/>
      <c r="F64" s="210">
        <f>K61</f>
        <v>65.099999999999994</v>
      </c>
      <c r="G64" s="21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31"/>
      <c r="B65" s="31"/>
      <c r="C65" s="181" t="s">
        <v>45</v>
      </c>
      <c r="D65" s="210">
        <f>L61</f>
        <v>232</v>
      </c>
      <c r="E65" s="210"/>
      <c r="F65" s="210">
        <f>M61</f>
        <v>266</v>
      </c>
      <c r="G65" s="21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31"/>
      <c r="B66" s="31"/>
      <c r="C66" s="181" t="s">
        <v>46</v>
      </c>
      <c r="D66" s="210">
        <f>N61</f>
        <v>1697</v>
      </c>
      <c r="E66" s="210"/>
      <c r="F66" s="210">
        <f>O61</f>
        <v>1907</v>
      </c>
      <c r="G66" s="21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31"/>
      <c r="B67" s="31"/>
      <c r="C67" s="22" t="s">
        <v>47</v>
      </c>
      <c r="D67" s="211">
        <f>P61</f>
        <v>0.95</v>
      </c>
      <c r="E67" s="211"/>
      <c r="F67" s="211">
        <f>Q61</f>
        <v>1.1000000000000001</v>
      </c>
      <c r="G67" s="21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31"/>
      <c r="B68" s="31"/>
      <c r="C68" s="161" t="s">
        <v>176</v>
      </c>
      <c r="D68" s="211">
        <f>R61</f>
        <v>1.9</v>
      </c>
      <c r="E68" s="211"/>
      <c r="F68" s="211">
        <f>S61</f>
        <v>2.1</v>
      </c>
      <c r="G68" s="21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31"/>
      <c r="B69" s="31"/>
      <c r="C69" s="161" t="s">
        <v>245</v>
      </c>
      <c r="D69" s="211">
        <f>T61</f>
        <v>8</v>
      </c>
      <c r="E69" s="211"/>
      <c r="F69" s="211">
        <f>U61</f>
        <v>8</v>
      </c>
      <c r="G69" s="21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31"/>
      <c r="B70" s="31"/>
      <c r="C70" s="161" t="s">
        <v>177</v>
      </c>
      <c r="D70" s="211">
        <f>V61</f>
        <v>0.13</v>
      </c>
      <c r="E70" s="211"/>
      <c r="F70" s="211">
        <f>W61</f>
        <v>0.13</v>
      </c>
      <c r="G70" s="21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31"/>
      <c r="B71" s="31"/>
      <c r="C71" s="22" t="s">
        <v>48</v>
      </c>
      <c r="D71" s="211">
        <f>X61</f>
        <v>44.5</v>
      </c>
      <c r="E71" s="211"/>
      <c r="F71" s="211">
        <f>Y61</f>
        <v>51.9</v>
      </c>
      <c r="G71" s="21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31"/>
      <c r="B72" s="31"/>
      <c r="C72" s="22" t="s">
        <v>248</v>
      </c>
      <c r="D72" s="211">
        <f>Z61</f>
        <v>508</v>
      </c>
      <c r="E72" s="211"/>
      <c r="F72" s="211">
        <f>AA61</f>
        <v>728</v>
      </c>
      <c r="G72" s="21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31"/>
      <c r="B73" s="31"/>
      <c r="C73" s="22" t="s">
        <v>249</v>
      </c>
      <c r="D73" s="211">
        <f>AB61</f>
        <v>801.70000000000016</v>
      </c>
      <c r="E73" s="211"/>
      <c r="F73" s="211">
        <f>AC61</f>
        <v>881.70000000000016</v>
      </c>
      <c r="G73" s="21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31"/>
      <c r="B74" s="31"/>
      <c r="C74" s="22" t="s">
        <v>49</v>
      </c>
      <c r="D74" s="211">
        <f>AD61</f>
        <v>822.5</v>
      </c>
      <c r="E74" s="211"/>
      <c r="F74" s="211">
        <f>AE61</f>
        <v>882.5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31"/>
      <c r="B75" s="31"/>
      <c r="C75" s="22" t="s">
        <v>50</v>
      </c>
      <c r="D75" s="211">
        <f>AF61</f>
        <v>784.38</v>
      </c>
      <c r="E75" s="211"/>
      <c r="F75" s="211">
        <f>AG61</f>
        <v>847.38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31"/>
      <c r="B76" s="31"/>
      <c r="C76" s="22" t="s">
        <v>51</v>
      </c>
      <c r="D76" s="211">
        <f>AH61</f>
        <v>194.19000000000003</v>
      </c>
      <c r="E76" s="211"/>
      <c r="F76" s="211">
        <f>AI61</f>
        <v>227.39000000000001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31"/>
      <c r="B77" s="31"/>
      <c r="C77" s="22" t="s">
        <v>52</v>
      </c>
      <c r="D77" s="211">
        <f>AJ61</f>
        <v>9.98</v>
      </c>
      <c r="E77" s="211"/>
      <c r="F77" s="211">
        <f>AK61</f>
        <v>13.580000000000002</v>
      </c>
      <c r="G77" s="21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31"/>
      <c r="B78" s="31"/>
      <c r="C78" s="22" t="s">
        <v>246</v>
      </c>
      <c r="D78" s="212">
        <f>AL61</f>
        <v>4.1999999999999996E-2</v>
      </c>
      <c r="E78" s="212"/>
      <c r="F78" s="212">
        <f>AM61</f>
        <v>0.06</v>
      </c>
      <c r="G78" s="21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31"/>
      <c r="B79" s="31"/>
      <c r="C79" s="22" t="s">
        <v>247</v>
      </c>
      <c r="D79" s="211">
        <f>AN61</f>
        <v>2.3999999999999995</v>
      </c>
      <c r="E79" s="211"/>
      <c r="F79" s="211">
        <f>AO61</f>
        <v>3.4</v>
      </c>
      <c r="G79" s="21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31"/>
      <c r="B80" s="31"/>
      <c r="C80" s="31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2:AO83"/>
  <sheetViews>
    <sheetView zoomScale="80" zoomScaleNormal="80" workbookViewId="0">
      <selection activeCell="K66" sqref="K66"/>
    </sheetView>
  </sheetViews>
  <sheetFormatPr defaultColWidth="9.140625" defaultRowHeight="15"/>
  <cols>
    <col min="1" max="1" width="11.85546875" style="2" customWidth="1"/>
    <col min="2" max="2" width="10.28515625" style="2" customWidth="1"/>
    <col min="3" max="3" width="31.7109375" style="2" customWidth="1"/>
    <col min="4" max="7" width="7.7109375" style="2" customWidth="1"/>
    <col min="8" max="9" width="6.7109375" style="2" customWidth="1"/>
    <col min="10" max="10" width="6.42578125" style="2" customWidth="1"/>
    <col min="11" max="11" width="6.85546875" style="2" customWidth="1"/>
    <col min="12" max="12" width="8.42578125" style="2" customWidth="1"/>
    <col min="13" max="14" width="8.85546875" style="2" customWidth="1"/>
    <col min="15" max="15" width="8.28515625" style="2" customWidth="1"/>
    <col min="16" max="19" width="7.7109375" style="2" customWidth="1"/>
    <col min="20" max="20" width="6.85546875" style="2" customWidth="1"/>
    <col min="21" max="21" width="6.5703125" style="2" customWidth="1"/>
    <col min="22" max="23" width="5.85546875" style="2" customWidth="1"/>
    <col min="24" max="24" width="7.42578125" style="2" customWidth="1"/>
    <col min="25" max="25" width="6.7109375" style="2" customWidth="1"/>
    <col min="26" max="28" width="7.7109375" style="2" customWidth="1"/>
    <col min="29" max="29" width="9" style="2" customWidth="1"/>
    <col min="30" max="30" width="7.7109375" style="2" customWidth="1"/>
    <col min="31" max="31" width="9.5703125" style="2" customWidth="1"/>
    <col min="32" max="32" width="7.7109375" style="2" customWidth="1"/>
    <col min="33" max="33" width="9.28515625" style="2" customWidth="1"/>
    <col min="34" max="37" width="7.7109375" style="2" customWidth="1"/>
    <col min="38" max="16384" width="9.140625" style="2"/>
  </cols>
  <sheetData>
    <row r="2" spans="1:41" ht="15.75">
      <c r="A2" s="11" t="s">
        <v>260</v>
      </c>
      <c r="B2" s="11" t="s">
        <v>260</v>
      </c>
      <c r="C2" s="12" t="s">
        <v>12</v>
      </c>
      <c r="D2" s="12" t="s">
        <v>17</v>
      </c>
      <c r="E2" s="13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80">
        <v>98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20</v>
      </c>
      <c r="D9" s="11">
        <v>68</v>
      </c>
      <c r="E9" s="11">
        <v>68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75">
      <c r="A12" s="11"/>
      <c r="B12" s="80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75">
      <c r="A13" s="11"/>
      <c r="B13" s="80">
        <v>377</v>
      </c>
      <c r="C13" s="17" t="s">
        <v>155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87</v>
      </c>
      <c r="D16" s="11">
        <v>8</v>
      </c>
      <c r="E16" s="11">
        <v>7</v>
      </c>
      <c r="F16" s="11">
        <v>8</v>
      </c>
      <c r="G16" s="11">
        <v>7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1" t="s">
        <v>20</v>
      </c>
      <c r="D17" s="11">
        <v>204</v>
      </c>
      <c r="E17" s="11">
        <v>204</v>
      </c>
      <c r="F17" s="11">
        <v>204</v>
      </c>
      <c r="G17" s="11">
        <v>204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17" t="s">
        <v>25</v>
      </c>
      <c r="D18" s="11"/>
      <c r="E18" s="17">
        <v>200</v>
      </c>
      <c r="F18" s="17"/>
      <c r="G18" s="17">
        <v>200</v>
      </c>
      <c r="H18" s="11">
        <v>0.2</v>
      </c>
      <c r="I18" s="11">
        <v>0.2</v>
      </c>
      <c r="J18" s="11">
        <v>0.05</v>
      </c>
      <c r="K18" s="11">
        <v>0.05</v>
      </c>
      <c r="L18" s="11">
        <v>15.04</v>
      </c>
      <c r="M18" s="11">
        <v>15.04</v>
      </c>
      <c r="N18" s="11">
        <v>61.36</v>
      </c>
      <c r="O18" s="11">
        <v>61.36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75">
      <c r="A19" s="11"/>
      <c r="B19" s="187"/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100"/>
      <c r="O19" s="100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75">
      <c r="A20" s="11"/>
      <c r="B20" s="187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100"/>
      <c r="O20" s="100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75">
      <c r="A21" s="11"/>
      <c r="B21" s="95">
        <v>3</v>
      </c>
      <c r="C21" s="16" t="s">
        <v>115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75">
      <c r="A22" s="11"/>
      <c r="B22" s="80"/>
      <c r="C22" s="11" t="s">
        <v>53</v>
      </c>
      <c r="D22" s="11">
        <v>16</v>
      </c>
      <c r="E22" s="11">
        <v>15</v>
      </c>
      <c r="F22" s="11">
        <v>16</v>
      </c>
      <c r="G22" s="11">
        <v>15</v>
      </c>
      <c r="H22" s="11"/>
      <c r="I22" s="11"/>
      <c r="J22" s="11"/>
      <c r="K22" s="11"/>
      <c r="L22" s="11"/>
      <c r="M22" s="11"/>
      <c r="N22" s="11"/>
      <c r="O22" s="1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75">
      <c r="A23" s="11"/>
      <c r="B23" s="88"/>
      <c r="C23" s="11" t="s">
        <v>22</v>
      </c>
      <c r="D23" s="11">
        <v>10</v>
      </c>
      <c r="E23" s="11">
        <v>10</v>
      </c>
      <c r="F23" s="11">
        <v>10</v>
      </c>
      <c r="G23" s="11">
        <v>10</v>
      </c>
      <c r="H23" s="11"/>
      <c r="I23" s="11"/>
      <c r="J23" s="11"/>
      <c r="K23" s="11"/>
      <c r="L23" s="11"/>
      <c r="M23" s="11"/>
      <c r="N23" s="11"/>
      <c r="O23" s="11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75">
      <c r="A24" s="11"/>
      <c r="B24" s="88"/>
      <c r="C24" s="11" t="s">
        <v>109</v>
      </c>
      <c r="D24" s="11">
        <v>40</v>
      </c>
      <c r="E24" s="11">
        <v>40</v>
      </c>
      <c r="F24" s="11">
        <v>40</v>
      </c>
      <c r="G24" s="11">
        <v>40</v>
      </c>
      <c r="H24" s="11"/>
      <c r="I24" s="11"/>
      <c r="J24" s="11"/>
      <c r="K24" s="11"/>
      <c r="L24" s="11"/>
      <c r="M24" s="11"/>
      <c r="N24" s="11"/>
      <c r="O24" s="1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 ht="15.75">
      <c r="A25" s="11"/>
      <c r="B25" s="88"/>
      <c r="C25" s="17" t="s">
        <v>13</v>
      </c>
      <c r="D25" s="17"/>
      <c r="E25" s="17">
        <v>55</v>
      </c>
      <c r="F25" s="17"/>
      <c r="G25" s="17">
        <v>55</v>
      </c>
      <c r="H25" s="22">
        <v>6.68</v>
      </c>
      <c r="I25" s="22">
        <v>6.68</v>
      </c>
      <c r="J25" s="22">
        <v>8.4499999999999993</v>
      </c>
      <c r="K25" s="22">
        <v>8.4499999999999993</v>
      </c>
      <c r="L25" s="22">
        <v>19.39</v>
      </c>
      <c r="M25" s="22">
        <v>19.39</v>
      </c>
      <c r="N25" s="22">
        <v>180</v>
      </c>
      <c r="O25" s="22">
        <v>180</v>
      </c>
      <c r="P25" s="153">
        <v>0.06</v>
      </c>
      <c r="Q25" s="18">
        <v>0.06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>
        <v>12</v>
      </c>
      <c r="AE25" s="18">
        <v>12</v>
      </c>
      <c r="AF25" s="100">
        <v>39</v>
      </c>
      <c r="AG25" s="100">
        <v>39</v>
      </c>
      <c r="AH25" s="18">
        <v>8.4</v>
      </c>
      <c r="AI25" s="18">
        <v>8.4</v>
      </c>
      <c r="AJ25" s="18">
        <v>0.66</v>
      </c>
      <c r="AK25" s="18">
        <v>0.66</v>
      </c>
      <c r="AL25" s="11"/>
      <c r="AM25" s="11"/>
      <c r="AN25" s="11"/>
      <c r="AO25" s="11"/>
    </row>
    <row r="26" spans="1:41" ht="15.75">
      <c r="A26" s="11"/>
      <c r="B26" s="88"/>
      <c r="C26" s="17" t="s">
        <v>199</v>
      </c>
      <c r="D26" s="17"/>
      <c r="E26" s="17">
        <v>250</v>
      </c>
      <c r="F26" s="17"/>
      <c r="G26" s="17">
        <v>250</v>
      </c>
      <c r="H26" s="11">
        <v>0.92</v>
      </c>
      <c r="I26" s="11">
        <v>0.92</v>
      </c>
      <c r="J26" s="11">
        <v>0.7</v>
      </c>
      <c r="K26" s="11">
        <v>0.7</v>
      </c>
      <c r="L26" s="11">
        <v>22.5</v>
      </c>
      <c r="M26" s="11">
        <v>22.5</v>
      </c>
      <c r="N26" s="100">
        <v>100</v>
      </c>
      <c r="O26" s="100">
        <v>100</v>
      </c>
      <c r="P26" s="11">
        <v>5.3999999999999999E-2</v>
      </c>
      <c r="Q26" s="11">
        <v>5.3999999999999999E-2</v>
      </c>
      <c r="R26" s="11">
        <v>0.1</v>
      </c>
      <c r="S26" s="11">
        <v>0.1</v>
      </c>
      <c r="T26" s="11"/>
      <c r="U26" s="11"/>
      <c r="V26" s="11"/>
      <c r="W26" s="11"/>
      <c r="X26" s="11">
        <v>15</v>
      </c>
      <c r="Y26" s="11">
        <v>18</v>
      </c>
      <c r="Z26" s="11"/>
      <c r="AA26" s="11"/>
      <c r="AB26" s="11">
        <v>0.36</v>
      </c>
      <c r="AC26" s="11">
        <v>0.36</v>
      </c>
      <c r="AD26" s="11">
        <v>29</v>
      </c>
      <c r="AE26" s="11">
        <v>29</v>
      </c>
      <c r="AF26" s="11">
        <v>19.8</v>
      </c>
      <c r="AG26" s="11">
        <v>19.8</v>
      </c>
      <c r="AH26" s="11">
        <v>16.2</v>
      </c>
      <c r="AI26" s="11">
        <v>16.2</v>
      </c>
      <c r="AJ26" s="11">
        <v>0.96</v>
      </c>
      <c r="AK26" s="11">
        <v>0.96</v>
      </c>
      <c r="AL26" s="11">
        <v>8.9999999999999993E-3</v>
      </c>
      <c r="AM26" s="11">
        <v>1.4999999999999999E-2</v>
      </c>
      <c r="AN26" s="11">
        <v>0.7</v>
      </c>
      <c r="AO26" s="11">
        <v>0.7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25">
        <v>693</v>
      </c>
      <c r="O27" s="25">
        <v>825</v>
      </c>
      <c r="P27" s="143">
        <v>0.36</v>
      </c>
      <c r="Q27" s="143">
        <v>0.42</v>
      </c>
      <c r="R27" s="143">
        <f t="shared" ref="R27:AE27" si="0">SUM(R7:R25)</f>
        <v>0.42</v>
      </c>
      <c r="S27" s="143">
        <f t="shared" si="0"/>
        <v>0.64</v>
      </c>
      <c r="T27" s="143">
        <f t="shared" si="0"/>
        <v>3</v>
      </c>
      <c r="U27" s="143">
        <f t="shared" si="0"/>
        <v>3</v>
      </c>
      <c r="V27" s="25">
        <f t="shared" si="0"/>
        <v>0.03</v>
      </c>
      <c r="W27" s="25">
        <f t="shared" si="0"/>
        <v>0.03</v>
      </c>
      <c r="X27" s="25">
        <f t="shared" si="0"/>
        <v>18</v>
      </c>
      <c r="Y27" s="25">
        <f t="shared" si="0"/>
        <v>21</v>
      </c>
      <c r="Z27" s="25">
        <f t="shared" si="0"/>
        <v>210</v>
      </c>
      <c r="AA27" s="25">
        <f t="shared" si="0"/>
        <v>270</v>
      </c>
      <c r="AB27" s="25">
        <f t="shared" si="0"/>
        <v>330</v>
      </c>
      <c r="AC27" s="25">
        <f t="shared" si="0"/>
        <v>360</v>
      </c>
      <c r="AD27" s="25">
        <f t="shared" si="0"/>
        <v>332</v>
      </c>
      <c r="AE27" s="25">
        <f t="shared" si="0"/>
        <v>362</v>
      </c>
      <c r="AF27" s="25">
        <v>330</v>
      </c>
      <c r="AG27" s="25">
        <v>361</v>
      </c>
      <c r="AH27" s="25">
        <f>SUM(AH10:AH25)</f>
        <v>75.400000000000006</v>
      </c>
      <c r="AI27" s="25">
        <v>90</v>
      </c>
      <c r="AJ27" s="25">
        <f>SUM(AJ7:AJ25)</f>
        <v>3.66</v>
      </c>
      <c r="AK27" s="25">
        <v>5.4</v>
      </c>
      <c r="AL27" s="25">
        <f>SUM(AL7:AL25)</f>
        <v>8.9999999999999993E-3</v>
      </c>
      <c r="AM27" s="25">
        <f>SUM(AM7:AM25)</f>
        <v>1.4999999999999999E-2</v>
      </c>
      <c r="AN27" s="25">
        <f>SUM(AN7:AN25)</f>
        <v>0.9</v>
      </c>
      <c r="AO27" s="25">
        <f>SUM(AO7:AO25)</f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5.75">
      <c r="A29" s="11"/>
      <c r="B29" s="80"/>
      <c r="C29" s="17" t="s">
        <v>116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117</v>
      </c>
      <c r="D30" s="11">
        <v>92</v>
      </c>
      <c r="E30" s="11">
        <v>80</v>
      </c>
      <c r="F30" s="11">
        <v>115</v>
      </c>
      <c r="G30" s="11">
        <v>100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11"/>
      <c r="AM30" s="11"/>
      <c r="AN30" s="11"/>
      <c r="AO30" s="11"/>
    </row>
    <row r="31" spans="1:41" ht="15.75">
      <c r="A31" s="11"/>
      <c r="B31" s="80"/>
      <c r="C31" s="17" t="s">
        <v>35</v>
      </c>
      <c r="D31" s="17"/>
      <c r="E31" s="17">
        <v>80</v>
      </c>
      <c r="F31" s="17"/>
      <c r="G31" s="17">
        <v>100</v>
      </c>
      <c r="H31" s="22">
        <v>0.4</v>
      </c>
      <c r="I31" s="22">
        <v>1</v>
      </c>
      <c r="J31" s="22">
        <v>0.1</v>
      </c>
      <c r="K31" s="22">
        <v>0.2</v>
      </c>
      <c r="L31" s="22">
        <v>1.4</v>
      </c>
      <c r="M31" s="22">
        <v>1.75</v>
      </c>
      <c r="N31" s="22">
        <v>40</v>
      </c>
      <c r="O31" s="22">
        <v>55</v>
      </c>
      <c r="P31" s="22">
        <v>4.3999999999999997E-2</v>
      </c>
      <c r="Q31" s="22">
        <v>5.3999999999999999E-2</v>
      </c>
      <c r="R31" s="22">
        <v>0.2</v>
      </c>
      <c r="S31" s="22">
        <v>0.26</v>
      </c>
      <c r="T31" s="22"/>
      <c r="U31" s="22"/>
      <c r="V31" s="22">
        <v>0.04</v>
      </c>
      <c r="W31" s="22">
        <v>0.04</v>
      </c>
      <c r="X31" s="22">
        <v>20</v>
      </c>
      <c r="Y31" s="22">
        <v>27</v>
      </c>
      <c r="Z31" s="22">
        <v>80</v>
      </c>
      <c r="AA31" s="22">
        <v>90</v>
      </c>
      <c r="AB31" s="22">
        <v>90</v>
      </c>
      <c r="AC31" s="22">
        <v>100</v>
      </c>
      <c r="AD31" s="22">
        <v>35</v>
      </c>
      <c r="AE31" s="22">
        <v>40</v>
      </c>
      <c r="AF31" s="22">
        <v>70</v>
      </c>
      <c r="AG31" s="22">
        <v>90</v>
      </c>
      <c r="AH31" s="22">
        <v>30</v>
      </c>
      <c r="AI31" s="22">
        <v>40</v>
      </c>
      <c r="AJ31" s="22">
        <v>1.2</v>
      </c>
      <c r="AK31" s="22">
        <v>1.9</v>
      </c>
      <c r="AL31" s="11"/>
      <c r="AM31" s="11"/>
      <c r="AN31" s="11"/>
      <c r="AO31" s="11"/>
    </row>
    <row r="32" spans="1:41" ht="15.75">
      <c r="A32" s="11"/>
      <c r="B32" s="80">
        <v>111</v>
      </c>
      <c r="C32" s="61" t="s">
        <v>152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75">
      <c r="A33" s="11"/>
      <c r="B33" s="80"/>
      <c r="C33" s="18" t="s">
        <v>153</v>
      </c>
      <c r="D33" s="100">
        <v>16</v>
      </c>
      <c r="E33" s="100">
        <v>16</v>
      </c>
      <c r="F33" s="100">
        <v>20</v>
      </c>
      <c r="G33" s="100">
        <v>20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75">
      <c r="A34" s="11"/>
      <c r="B34" s="80"/>
      <c r="C34" s="18" t="s">
        <v>154</v>
      </c>
      <c r="D34" s="100">
        <v>11</v>
      </c>
      <c r="E34" s="100">
        <v>9</v>
      </c>
      <c r="F34" s="100">
        <v>13</v>
      </c>
      <c r="G34" s="100">
        <v>10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75">
      <c r="A35" s="11"/>
      <c r="B35" s="80"/>
      <c r="C35" s="18" t="s">
        <v>26</v>
      </c>
      <c r="D35" s="100">
        <v>1</v>
      </c>
      <c r="E35" s="100">
        <v>1</v>
      </c>
      <c r="F35" s="100">
        <v>1</v>
      </c>
      <c r="G35" s="100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75">
      <c r="A36" s="11"/>
      <c r="B36" s="80"/>
      <c r="C36" s="18" t="s">
        <v>23</v>
      </c>
      <c r="D36" s="100">
        <v>10</v>
      </c>
      <c r="E36" s="100">
        <v>8</v>
      </c>
      <c r="F36" s="100">
        <v>12</v>
      </c>
      <c r="G36" s="100">
        <v>10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75">
      <c r="A37" s="11"/>
      <c r="B37" s="80"/>
      <c r="C37" s="62" t="s">
        <v>9</v>
      </c>
      <c r="D37" s="100">
        <v>5</v>
      </c>
      <c r="E37" s="100">
        <v>5</v>
      </c>
      <c r="F37" s="100">
        <v>5</v>
      </c>
      <c r="G37" s="100">
        <v>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75">
      <c r="A38" s="11"/>
      <c r="B38" s="80"/>
      <c r="C38" s="11" t="s">
        <v>73</v>
      </c>
      <c r="D38" s="106">
        <v>191</v>
      </c>
      <c r="E38" s="106">
        <v>191</v>
      </c>
      <c r="F38" s="106">
        <v>238</v>
      </c>
      <c r="G38" s="106">
        <v>238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1"/>
      <c r="AM38" s="11"/>
      <c r="AN38" s="11"/>
      <c r="AO38" s="11"/>
    </row>
    <row r="39" spans="1:41" ht="15.75">
      <c r="A39" s="11"/>
      <c r="B39" s="80"/>
      <c r="C39" s="21" t="s">
        <v>135</v>
      </c>
      <c r="D39" s="133">
        <v>70</v>
      </c>
      <c r="E39" s="133">
        <v>40</v>
      </c>
      <c r="F39" s="133">
        <v>90</v>
      </c>
      <c r="G39" s="100">
        <v>70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11"/>
      <c r="AM39" s="11"/>
      <c r="AN39" s="11"/>
      <c r="AO39" s="11"/>
    </row>
    <row r="40" spans="1:41" ht="15.75">
      <c r="A40" s="11"/>
      <c r="B40" s="80"/>
      <c r="C40" s="63" t="s">
        <v>13</v>
      </c>
      <c r="D40" s="134"/>
      <c r="E40" s="134">
        <v>200</v>
      </c>
      <c r="F40" s="134"/>
      <c r="G40" s="134">
        <v>250</v>
      </c>
      <c r="H40" s="62">
        <v>12.4</v>
      </c>
      <c r="I40" s="141">
        <v>16</v>
      </c>
      <c r="J40" s="106">
        <v>8</v>
      </c>
      <c r="K40" s="141">
        <v>10</v>
      </c>
      <c r="L40" s="106">
        <v>25</v>
      </c>
      <c r="M40" s="106">
        <v>37</v>
      </c>
      <c r="N40" s="106">
        <v>220</v>
      </c>
      <c r="O40" s="106">
        <v>250</v>
      </c>
      <c r="P40" s="62">
        <v>0.02</v>
      </c>
      <c r="Q40" s="62">
        <v>0.03</v>
      </c>
      <c r="R40" s="62"/>
      <c r="S40" s="62"/>
      <c r="T40" s="62"/>
      <c r="U40" s="62"/>
      <c r="V40" s="62"/>
      <c r="W40" s="62"/>
      <c r="X40" s="62">
        <v>0.3</v>
      </c>
      <c r="Y40" s="62">
        <v>1.2</v>
      </c>
      <c r="Z40" s="106">
        <v>100</v>
      </c>
      <c r="AA40" s="106">
        <v>105</v>
      </c>
      <c r="AB40" s="106">
        <v>60</v>
      </c>
      <c r="AC40" s="106">
        <v>70</v>
      </c>
      <c r="AD40" s="106">
        <v>80</v>
      </c>
      <c r="AE40" s="106">
        <v>90</v>
      </c>
      <c r="AF40" s="106">
        <v>65</v>
      </c>
      <c r="AG40" s="106">
        <v>70</v>
      </c>
      <c r="AH40" s="62">
        <v>45</v>
      </c>
      <c r="AI40" s="62">
        <v>55</v>
      </c>
      <c r="AJ40" s="62">
        <v>0.3</v>
      </c>
      <c r="AK40" s="62">
        <v>0.4</v>
      </c>
      <c r="AL40" s="11"/>
      <c r="AM40" s="11"/>
      <c r="AN40" s="11"/>
      <c r="AO40" s="11"/>
    </row>
    <row r="41" spans="1:41" ht="18" customHeight="1">
      <c r="A41" s="11"/>
      <c r="B41" s="80">
        <v>229</v>
      </c>
      <c r="C41" s="16" t="s">
        <v>237</v>
      </c>
      <c r="D41" s="17"/>
      <c r="E41" s="17"/>
      <c r="F41" s="134"/>
      <c r="G41" s="134"/>
      <c r="H41" s="62"/>
      <c r="I41" s="62"/>
      <c r="J41" s="62"/>
      <c r="K41" s="62"/>
      <c r="L41" s="62"/>
      <c r="M41" s="62"/>
      <c r="N41" s="106"/>
      <c r="O41" s="106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106"/>
      <c r="AA41" s="106"/>
      <c r="AB41" s="106"/>
      <c r="AC41" s="106"/>
      <c r="AD41" s="106"/>
      <c r="AE41" s="106"/>
      <c r="AF41" s="106"/>
      <c r="AG41" s="106"/>
      <c r="AH41" s="62"/>
      <c r="AI41" s="62"/>
      <c r="AJ41" s="62"/>
      <c r="AK41" s="62"/>
      <c r="AL41" s="11"/>
      <c r="AM41" s="11"/>
      <c r="AN41" s="11"/>
      <c r="AO41" s="11"/>
    </row>
    <row r="42" spans="1:41" ht="15.75">
      <c r="A42" s="11"/>
      <c r="B42" s="80"/>
      <c r="C42" s="11" t="s">
        <v>238</v>
      </c>
      <c r="D42" s="22">
        <v>110</v>
      </c>
      <c r="E42" s="22">
        <v>80</v>
      </c>
      <c r="F42" s="22">
        <v>120</v>
      </c>
      <c r="G42" s="22">
        <v>90</v>
      </c>
      <c r="H42" s="62"/>
      <c r="I42" s="62"/>
      <c r="J42" s="62"/>
      <c r="K42" s="62"/>
      <c r="L42" s="62"/>
      <c r="M42" s="62"/>
      <c r="N42" s="106"/>
      <c r="O42" s="106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106"/>
      <c r="AA42" s="106"/>
      <c r="AB42" s="106"/>
      <c r="AC42" s="106"/>
      <c r="AD42" s="106"/>
      <c r="AE42" s="106"/>
      <c r="AF42" s="106"/>
      <c r="AG42" s="106"/>
      <c r="AH42" s="62"/>
      <c r="AI42" s="62"/>
      <c r="AJ42" s="62"/>
      <c r="AK42" s="62"/>
      <c r="AL42" s="11"/>
      <c r="AM42" s="11"/>
      <c r="AN42" s="11"/>
      <c r="AO42" s="11"/>
    </row>
    <row r="43" spans="1:41" ht="15.75">
      <c r="A43" s="11"/>
      <c r="B43" s="80"/>
      <c r="C43" s="11" t="s">
        <v>23</v>
      </c>
      <c r="D43" s="22">
        <v>30</v>
      </c>
      <c r="E43" s="22">
        <v>25</v>
      </c>
      <c r="F43" s="22">
        <v>40</v>
      </c>
      <c r="G43" s="22">
        <v>30</v>
      </c>
      <c r="H43" s="62"/>
      <c r="I43" s="62"/>
      <c r="J43" s="62"/>
      <c r="K43" s="62"/>
      <c r="L43" s="62"/>
      <c r="M43" s="62"/>
      <c r="N43" s="106"/>
      <c r="O43" s="10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106"/>
      <c r="AA43" s="106"/>
      <c r="AB43" s="106"/>
      <c r="AC43" s="106"/>
      <c r="AD43" s="106"/>
      <c r="AE43" s="106"/>
      <c r="AF43" s="106"/>
      <c r="AG43" s="106"/>
      <c r="AH43" s="62"/>
      <c r="AI43" s="62"/>
      <c r="AJ43" s="62"/>
      <c r="AK43" s="62"/>
      <c r="AL43" s="11"/>
      <c r="AM43" s="11"/>
      <c r="AN43" s="11"/>
      <c r="AO43" s="11"/>
    </row>
    <row r="44" spans="1:41" ht="15.75">
      <c r="A44" s="11"/>
      <c r="B44" s="80"/>
      <c r="C44" s="2" t="s">
        <v>154</v>
      </c>
      <c r="D44" s="22">
        <v>45</v>
      </c>
      <c r="E44" s="22">
        <v>30</v>
      </c>
      <c r="F44" s="22">
        <v>55</v>
      </c>
      <c r="G44" s="22">
        <v>35</v>
      </c>
      <c r="H44" s="62"/>
      <c r="I44" s="62"/>
      <c r="J44" s="62"/>
      <c r="K44" s="62"/>
      <c r="L44" s="62"/>
      <c r="M44" s="62"/>
      <c r="N44" s="106"/>
      <c r="O44" s="106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106"/>
      <c r="AA44" s="106"/>
      <c r="AB44" s="106"/>
      <c r="AC44" s="106"/>
      <c r="AD44" s="106"/>
      <c r="AE44" s="106"/>
      <c r="AF44" s="106"/>
      <c r="AG44" s="106"/>
      <c r="AH44" s="62"/>
      <c r="AI44" s="62"/>
      <c r="AJ44" s="62"/>
      <c r="AK44" s="62"/>
      <c r="AL44" s="11"/>
      <c r="AM44" s="11"/>
      <c r="AN44" s="11"/>
      <c r="AO44" s="11"/>
    </row>
    <row r="45" spans="1:41" ht="15.75">
      <c r="A45" s="11"/>
      <c r="B45" s="80"/>
      <c r="C45" s="4" t="s">
        <v>120</v>
      </c>
      <c r="D45" s="22">
        <v>5</v>
      </c>
      <c r="E45" s="22">
        <v>5</v>
      </c>
      <c r="F45" s="22">
        <v>5</v>
      </c>
      <c r="G45" s="22">
        <v>5</v>
      </c>
      <c r="H45" s="39"/>
      <c r="I45" s="39"/>
      <c r="J45" s="39"/>
      <c r="K45" s="39"/>
      <c r="L45" s="39"/>
      <c r="M45" s="39"/>
      <c r="N45" s="105"/>
      <c r="O45" s="105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05"/>
      <c r="AA45" s="105"/>
      <c r="AB45" s="105"/>
      <c r="AC45" s="105"/>
      <c r="AD45" s="105"/>
      <c r="AE45" s="105"/>
      <c r="AF45" s="105"/>
      <c r="AG45" s="105"/>
      <c r="AH45" s="39"/>
      <c r="AI45" s="39"/>
      <c r="AJ45" s="39"/>
      <c r="AK45" s="39"/>
      <c r="AL45" s="11"/>
      <c r="AM45" s="11"/>
      <c r="AN45" s="11"/>
      <c r="AO45" s="11"/>
    </row>
    <row r="46" spans="1:41" ht="15.75">
      <c r="A46" s="11"/>
      <c r="B46" s="80"/>
      <c r="C46" s="4" t="s">
        <v>165</v>
      </c>
      <c r="D46" s="22">
        <v>8</v>
      </c>
      <c r="E46" s="22">
        <v>8</v>
      </c>
      <c r="F46" s="22">
        <v>8</v>
      </c>
      <c r="G46" s="22">
        <v>8</v>
      </c>
      <c r="H46" s="39"/>
      <c r="I46" s="39"/>
      <c r="J46" s="39"/>
      <c r="K46" s="39"/>
      <c r="L46" s="39"/>
      <c r="M46" s="39"/>
      <c r="N46" s="105"/>
      <c r="O46" s="105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105"/>
      <c r="AA46" s="105"/>
      <c r="AB46" s="105"/>
      <c r="AC46" s="105"/>
      <c r="AD46" s="105"/>
      <c r="AE46" s="105"/>
      <c r="AF46" s="105"/>
      <c r="AG46" s="105"/>
      <c r="AH46" s="39"/>
      <c r="AI46" s="39"/>
      <c r="AJ46" s="39"/>
      <c r="AK46" s="39"/>
      <c r="AL46" s="11"/>
      <c r="AM46" s="11"/>
      <c r="AN46" s="11"/>
      <c r="AO46" s="11"/>
    </row>
    <row r="47" spans="1:41" ht="15.75">
      <c r="A47" s="11"/>
      <c r="B47" s="80"/>
      <c r="C47" s="4" t="s">
        <v>26</v>
      </c>
      <c r="D47" s="22">
        <v>1</v>
      </c>
      <c r="E47" s="22">
        <v>1</v>
      </c>
      <c r="F47" s="22">
        <v>1</v>
      </c>
      <c r="G47" s="22">
        <v>1</v>
      </c>
      <c r="H47" s="48"/>
      <c r="I47" s="48"/>
      <c r="J47" s="48"/>
      <c r="K47" s="48"/>
      <c r="L47" s="48"/>
      <c r="M47" s="48"/>
      <c r="N47" s="105"/>
      <c r="O47" s="10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105"/>
      <c r="AA47" s="105"/>
      <c r="AB47" s="105"/>
      <c r="AC47" s="105"/>
      <c r="AD47" s="105"/>
      <c r="AE47" s="105"/>
      <c r="AF47" s="105"/>
      <c r="AG47" s="105"/>
      <c r="AH47" s="48"/>
      <c r="AI47" s="48"/>
      <c r="AJ47" s="48"/>
      <c r="AK47" s="48"/>
      <c r="AL47" s="11"/>
      <c r="AM47" s="11"/>
      <c r="AN47" s="11"/>
      <c r="AO47" s="11"/>
    </row>
    <row r="48" spans="1:41" ht="15.75">
      <c r="A48" s="11"/>
      <c r="B48" s="80"/>
      <c r="C48" s="17" t="s">
        <v>13</v>
      </c>
      <c r="D48" s="17"/>
      <c r="E48" s="17">
        <v>100</v>
      </c>
      <c r="F48" s="17"/>
      <c r="G48" s="17">
        <v>120</v>
      </c>
      <c r="H48" s="11">
        <v>6.6</v>
      </c>
      <c r="I48" s="11">
        <v>8</v>
      </c>
      <c r="J48" s="11">
        <v>2</v>
      </c>
      <c r="K48" s="11">
        <v>3</v>
      </c>
      <c r="L48" s="11">
        <v>15.7</v>
      </c>
      <c r="M48" s="11">
        <v>20.6</v>
      </c>
      <c r="N48" s="11">
        <v>150</v>
      </c>
      <c r="O48" s="105">
        <v>190</v>
      </c>
      <c r="P48" s="48">
        <v>0.2</v>
      </c>
      <c r="Q48" s="48">
        <v>0.22</v>
      </c>
      <c r="R48" s="48">
        <v>0.36</v>
      </c>
      <c r="S48" s="48">
        <v>0.38</v>
      </c>
      <c r="T48" s="48">
        <v>4</v>
      </c>
      <c r="U48" s="48">
        <v>4</v>
      </c>
      <c r="V48" s="48"/>
      <c r="W48" s="48"/>
      <c r="X48" s="48"/>
      <c r="Y48" s="48"/>
      <c r="Z48" s="105"/>
      <c r="AA48" s="105"/>
      <c r="AB48" s="105">
        <v>220</v>
      </c>
      <c r="AC48" s="105">
        <v>230</v>
      </c>
      <c r="AD48" s="105">
        <v>250</v>
      </c>
      <c r="AE48" s="105">
        <v>264</v>
      </c>
      <c r="AF48" s="105">
        <v>150</v>
      </c>
      <c r="AG48" s="105">
        <v>160</v>
      </c>
      <c r="AH48" s="48"/>
      <c r="AI48" s="48"/>
      <c r="AJ48" s="48">
        <v>1.3</v>
      </c>
      <c r="AK48" s="48">
        <v>2.2999999999999998</v>
      </c>
      <c r="AL48" s="11">
        <v>1.2E-2</v>
      </c>
      <c r="AM48" s="11">
        <v>0.02</v>
      </c>
      <c r="AN48" s="11">
        <v>1.2</v>
      </c>
      <c r="AO48" s="11">
        <v>1.6</v>
      </c>
    </row>
    <row r="49" spans="1:41" ht="15.75">
      <c r="A49" s="11"/>
      <c r="B49" s="136">
        <v>125</v>
      </c>
      <c r="C49" s="17" t="s">
        <v>189</v>
      </c>
      <c r="D49" s="17"/>
      <c r="E49" s="17"/>
      <c r="F49" s="17"/>
      <c r="G49" s="17"/>
      <c r="H49" s="11"/>
      <c r="I49" s="4"/>
      <c r="J49" s="11"/>
      <c r="K49" s="4"/>
      <c r="L49" s="11"/>
      <c r="M49" s="4"/>
      <c r="N49" s="11"/>
      <c r="O49" s="105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11"/>
      <c r="AM49" s="11"/>
      <c r="AN49" s="11"/>
      <c r="AO49" s="11"/>
    </row>
    <row r="50" spans="1:41" ht="15.75">
      <c r="A50" s="11"/>
      <c r="B50" s="90"/>
      <c r="C50" s="22" t="s">
        <v>261</v>
      </c>
      <c r="D50" s="22">
        <v>210</v>
      </c>
      <c r="E50" s="22">
        <v>160</v>
      </c>
      <c r="F50" s="22">
        <v>240</v>
      </c>
      <c r="G50" s="22">
        <v>190</v>
      </c>
      <c r="H50" s="11"/>
      <c r="I50" s="4"/>
      <c r="J50" s="11"/>
      <c r="K50" s="4"/>
      <c r="L50" s="11"/>
      <c r="M50" s="4"/>
      <c r="N50" s="11"/>
      <c r="O50" s="105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11"/>
      <c r="AM50" s="11"/>
      <c r="AN50" s="11"/>
      <c r="AO50" s="11"/>
    </row>
    <row r="51" spans="1:41" ht="15.75">
      <c r="A51" s="11"/>
      <c r="B51" s="90"/>
      <c r="C51" s="22" t="s">
        <v>91</v>
      </c>
      <c r="D51" s="22">
        <v>2</v>
      </c>
      <c r="E51" s="22">
        <v>1</v>
      </c>
      <c r="F51" s="22">
        <v>2</v>
      </c>
      <c r="G51" s="22">
        <v>1</v>
      </c>
      <c r="H51" s="11"/>
      <c r="I51" s="4"/>
      <c r="J51" s="11"/>
      <c r="K51" s="4"/>
      <c r="L51" s="11"/>
      <c r="M51" s="4"/>
      <c r="N51" s="11"/>
      <c r="O51" s="105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11"/>
      <c r="AM51" s="11"/>
      <c r="AN51" s="11"/>
      <c r="AO51" s="11"/>
    </row>
    <row r="52" spans="1:41" ht="15.75">
      <c r="A52" s="11"/>
      <c r="B52" s="90"/>
      <c r="C52" s="22" t="s">
        <v>26</v>
      </c>
      <c r="D52" s="22">
        <v>1</v>
      </c>
      <c r="E52" s="22">
        <v>1</v>
      </c>
      <c r="F52" s="22">
        <v>1</v>
      </c>
      <c r="G52" s="22">
        <v>1</v>
      </c>
      <c r="H52" s="11"/>
      <c r="I52" s="4"/>
      <c r="J52" s="11"/>
      <c r="K52" s="4"/>
      <c r="L52" s="11"/>
      <c r="M52" s="4"/>
      <c r="N52" s="11"/>
      <c r="O52" s="105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11"/>
      <c r="AM52" s="11"/>
      <c r="AN52" s="11"/>
      <c r="AO52" s="11"/>
    </row>
    <row r="53" spans="1:41" ht="15.75">
      <c r="A53" s="11"/>
      <c r="B53" s="90"/>
      <c r="C53" s="22" t="s">
        <v>57</v>
      </c>
      <c r="D53" s="22">
        <v>5</v>
      </c>
      <c r="E53" s="22">
        <v>5</v>
      </c>
      <c r="F53" s="22">
        <v>5</v>
      </c>
      <c r="G53" s="22">
        <v>5</v>
      </c>
      <c r="H53" s="11"/>
      <c r="I53" s="4"/>
      <c r="J53" s="11"/>
      <c r="K53" s="4"/>
      <c r="L53" s="11"/>
      <c r="M53" s="4"/>
      <c r="N53" s="11"/>
      <c r="O53" s="105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11"/>
      <c r="AM53" s="11"/>
      <c r="AN53" s="11"/>
      <c r="AO53" s="11"/>
    </row>
    <row r="54" spans="1:41" ht="15.75">
      <c r="A54" s="11"/>
      <c r="B54" s="90"/>
      <c r="C54" s="17" t="s">
        <v>13</v>
      </c>
      <c r="D54" s="17"/>
      <c r="E54" s="17">
        <v>150</v>
      </c>
      <c r="F54" s="17"/>
      <c r="G54" s="17">
        <v>180</v>
      </c>
      <c r="H54" s="11">
        <v>5</v>
      </c>
      <c r="I54" s="11">
        <v>7</v>
      </c>
      <c r="J54" s="11">
        <v>12</v>
      </c>
      <c r="K54" s="11">
        <v>15</v>
      </c>
      <c r="L54" s="11">
        <v>28</v>
      </c>
      <c r="M54" s="11">
        <v>30</v>
      </c>
      <c r="N54" s="11">
        <v>270</v>
      </c>
      <c r="O54" s="105">
        <v>330</v>
      </c>
      <c r="P54" s="48">
        <v>0.11</v>
      </c>
      <c r="Q54" s="48">
        <v>0.15</v>
      </c>
      <c r="R54" s="48"/>
      <c r="S54" s="48"/>
      <c r="T54" s="48"/>
      <c r="U54" s="48"/>
      <c r="V54" s="48"/>
      <c r="W54" s="48"/>
      <c r="X54" s="48"/>
      <c r="Y54" s="48"/>
      <c r="Z54" s="105">
        <v>100</v>
      </c>
      <c r="AA54" s="105">
        <v>165</v>
      </c>
      <c r="AB54" s="48">
        <v>70</v>
      </c>
      <c r="AC54" s="48">
        <v>80</v>
      </c>
      <c r="AD54" s="48">
        <v>50</v>
      </c>
      <c r="AE54" s="48">
        <v>60</v>
      </c>
      <c r="AF54" s="48">
        <v>70</v>
      </c>
      <c r="AG54" s="48">
        <v>75</v>
      </c>
      <c r="AH54" s="48"/>
      <c r="AI54" s="48"/>
      <c r="AJ54" s="48"/>
      <c r="AK54" s="48"/>
      <c r="AL54" s="11"/>
      <c r="AM54" s="11"/>
      <c r="AN54" s="11"/>
      <c r="AO54" s="11"/>
    </row>
    <row r="55" spans="1:41" ht="15" customHeight="1">
      <c r="A55" s="11"/>
      <c r="B55" s="80">
        <v>350</v>
      </c>
      <c r="C55" s="50" t="s">
        <v>262</v>
      </c>
      <c r="D55" s="39"/>
      <c r="E55" s="50">
        <v>250</v>
      </c>
      <c r="F55" s="39"/>
      <c r="G55" s="50">
        <v>250</v>
      </c>
      <c r="H55" s="39">
        <v>0.99</v>
      </c>
      <c r="I55" s="39">
        <v>0.99</v>
      </c>
      <c r="J55" s="39"/>
      <c r="K55" s="39"/>
      <c r="L55" s="39">
        <v>20.170000000000002</v>
      </c>
      <c r="M55" s="39">
        <v>20.170000000000002</v>
      </c>
      <c r="N55" s="39">
        <v>84.36</v>
      </c>
      <c r="O55" s="39">
        <v>84.36</v>
      </c>
      <c r="P55" s="39">
        <v>0.02</v>
      </c>
      <c r="Q55" s="39">
        <v>0.02</v>
      </c>
      <c r="R55" s="39"/>
      <c r="S55" s="39"/>
      <c r="T55" s="39">
        <v>2</v>
      </c>
      <c r="U55" s="39">
        <v>2</v>
      </c>
      <c r="V55" s="39"/>
      <c r="W55" s="39"/>
      <c r="X55" s="39">
        <v>10</v>
      </c>
      <c r="Y55" s="39">
        <v>10</v>
      </c>
      <c r="Z55" s="39"/>
      <c r="AA55" s="39"/>
      <c r="AB55" s="39">
        <v>0.19</v>
      </c>
      <c r="AC55" s="39">
        <v>0.19</v>
      </c>
      <c r="AD55" s="39">
        <v>30</v>
      </c>
      <c r="AE55" s="39">
        <v>30</v>
      </c>
      <c r="AF55" s="39">
        <v>13.98</v>
      </c>
      <c r="AG55" s="39">
        <v>13.98</v>
      </c>
      <c r="AH55" s="39">
        <v>7.99</v>
      </c>
      <c r="AI55" s="39">
        <v>7.99</v>
      </c>
      <c r="AJ55" s="39">
        <v>0.3</v>
      </c>
      <c r="AK55" s="39">
        <v>0.3</v>
      </c>
      <c r="AL55" s="11"/>
      <c r="AM55" s="11"/>
      <c r="AN55" s="11"/>
      <c r="AO55" s="11"/>
    </row>
    <row r="56" spans="1:41" ht="15.75">
      <c r="A56" s="11"/>
      <c r="B56" s="187"/>
      <c r="C56" s="17" t="s">
        <v>112</v>
      </c>
      <c r="D56" s="11"/>
      <c r="E56" s="17"/>
      <c r="F56" s="11"/>
      <c r="G56" s="17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75">
      <c r="A57" s="11"/>
      <c r="B57" s="187"/>
      <c r="C57" s="17" t="s">
        <v>85</v>
      </c>
      <c r="D57" s="11">
        <v>60</v>
      </c>
      <c r="E57" s="17">
        <v>60</v>
      </c>
      <c r="F57" s="11">
        <v>60</v>
      </c>
      <c r="G57" s="17">
        <v>60</v>
      </c>
      <c r="H57" s="18">
        <v>2.2999999999999998</v>
      </c>
      <c r="I57" s="18">
        <v>2.2999999999999998</v>
      </c>
      <c r="J57" s="18">
        <v>0.24</v>
      </c>
      <c r="K57" s="18">
        <v>0.24</v>
      </c>
      <c r="L57" s="18">
        <v>14.8</v>
      </c>
      <c r="M57" s="18">
        <v>14.8</v>
      </c>
      <c r="N57" s="18">
        <v>71</v>
      </c>
      <c r="O57" s="18">
        <v>71</v>
      </c>
      <c r="P57" s="18">
        <v>0.06</v>
      </c>
      <c r="Q57" s="18">
        <v>0.06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>
        <v>0.6</v>
      </c>
      <c r="AC57" s="18">
        <v>0.6</v>
      </c>
      <c r="AD57" s="18">
        <v>12</v>
      </c>
      <c r="AE57" s="18">
        <v>12</v>
      </c>
      <c r="AF57" s="18">
        <v>39</v>
      </c>
      <c r="AG57" s="18">
        <v>39</v>
      </c>
      <c r="AH57" s="18">
        <v>8.4</v>
      </c>
      <c r="AI57" s="18">
        <v>8.4</v>
      </c>
      <c r="AJ57" s="18">
        <v>0.6</v>
      </c>
      <c r="AK57" s="18">
        <v>0.6</v>
      </c>
      <c r="AL57" s="11"/>
      <c r="AM57" s="11"/>
      <c r="AN57" s="11"/>
      <c r="AO57" s="11"/>
    </row>
    <row r="58" spans="1:41" ht="15.75">
      <c r="A58" s="11"/>
      <c r="B58" s="80"/>
      <c r="C58" s="17" t="s">
        <v>113</v>
      </c>
      <c r="D58" s="11"/>
      <c r="E58" s="17"/>
      <c r="F58" s="11"/>
      <c r="G58" s="17"/>
      <c r="H58" s="18"/>
      <c r="I58" s="18"/>
      <c r="J58" s="18"/>
      <c r="K58" s="18"/>
      <c r="L58" s="18"/>
      <c r="M58" s="18"/>
      <c r="N58" s="100"/>
      <c r="O58" s="100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1"/>
      <c r="AM58" s="11"/>
      <c r="AN58" s="11"/>
      <c r="AO58" s="11"/>
    </row>
    <row r="59" spans="1:41" ht="15.75">
      <c r="A59" s="11"/>
      <c r="B59" s="80"/>
      <c r="C59" s="17" t="s">
        <v>85</v>
      </c>
      <c r="D59" s="11">
        <v>60</v>
      </c>
      <c r="E59" s="17">
        <v>60</v>
      </c>
      <c r="F59" s="11">
        <v>60</v>
      </c>
      <c r="G59" s="17">
        <v>60</v>
      </c>
      <c r="H59" s="18">
        <v>4</v>
      </c>
      <c r="I59" s="18">
        <v>4</v>
      </c>
      <c r="J59" s="18">
        <v>0.7</v>
      </c>
      <c r="K59" s="18">
        <v>0.7</v>
      </c>
      <c r="L59" s="18">
        <v>20</v>
      </c>
      <c r="M59" s="18">
        <v>20</v>
      </c>
      <c r="N59" s="100">
        <v>104</v>
      </c>
      <c r="O59" s="100">
        <v>104</v>
      </c>
      <c r="P59" s="18">
        <v>0.05</v>
      </c>
      <c r="Q59" s="18">
        <v>0.05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>
        <v>10.5</v>
      </c>
      <c r="AE59" s="18">
        <v>10.5</v>
      </c>
      <c r="AF59" s="18">
        <v>47</v>
      </c>
      <c r="AG59" s="18">
        <v>47</v>
      </c>
      <c r="AH59" s="18">
        <v>14</v>
      </c>
      <c r="AI59" s="18">
        <v>14</v>
      </c>
      <c r="AJ59" s="18">
        <v>1.2</v>
      </c>
      <c r="AK59" s="18">
        <v>1.2</v>
      </c>
      <c r="AL59" s="11"/>
      <c r="AM59" s="11"/>
      <c r="AN59" s="11"/>
      <c r="AO59" s="11"/>
    </row>
    <row r="60" spans="1:41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SUM(N30:N59)</f>
        <v>939.36</v>
      </c>
      <c r="O60" s="100">
        <f>SUM(O30:O59)</f>
        <v>1084.3600000000001</v>
      </c>
      <c r="P60" s="18">
        <f>SUM(P30:P59)</f>
        <v>0.504</v>
      </c>
      <c r="Q60" s="18">
        <v>0.64</v>
      </c>
      <c r="R60" s="18">
        <f t="shared" ref="R60:W60" si="1">SUM(R30:R59)</f>
        <v>0.56000000000000005</v>
      </c>
      <c r="S60" s="18">
        <f t="shared" si="1"/>
        <v>0.64</v>
      </c>
      <c r="T60" s="18">
        <f t="shared" si="1"/>
        <v>6</v>
      </c>
      <c r="U60" s="18">
        <f t="shared" si="1"/>
        <v>6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ref="Z60:AG60" si="2">SUM(Z30:Z59)</f>
        <v>280</v>
      </c>
      <c r="AA60" s="100">
        <f t="shared" si="2"/>
        <v>360</v>
      </c>
      <c r="AB60" s="100">
        <f t="shared" si="2"/>
        <v>440.79</v>
      </c>
      <c r="AC60" s="100">
        <f t="shared" si="2"/>
        <v>480.79</v>
      </c>
      <c r="AD60" s="100">
        <f t="shared" si="2"/>
        <v>467.5</v>
      </c>
      <c r="AE60" s="100">
        <f t="shared" si="2"/>
        <v>506.5</v>
      </c>
      <c r="AF60" s="100">
        <f t="shared" si="2"/>
        <v>454.98</v>
      </c>
      <c r="AG60" s="100">
        <f t="shared" si="2"/>
        <v>494.98</v>
      </c>
      <c r="AH60" s="100">
        <v>100</v>
      </c>
      <c r="AI60" s="100">
        <v>120</v>
      </c>
      <c r="AJ60" s="112">
        <f>SUM(AJ30:AJ59)</f>
        <v>4.8999999999999995</v>
      </c>
      <c r="AK60" s="112">
        <v>7.2</v>
      </c>
      <c r="AL60" s="144">
        <f>SUM(AL30:AL59)</f>
        <v>1.2E-2</v>
      </c>
      <c r="AM60" s="144">
        <f>SUM(AM30:AM59)</f>
        <v>0.02</v>
      </c>
      <c r="AN60" s="112">
        <f>SUM(AN30:AN59)</f>
        <v>1.2</v>
      </c>
      <c r="AO60" s="112">
        <f>SUM(AO30:AO59)</f>
        <v>1.6</v>
      </c>
    </row>
    <row r="61" spans="1:41" s="7" customFormat="1" ht="15.75">
      <c r="A61" s="11"/>
      <c r="B61" s="180"/>
      <c r="C61" s="20" t="s">
        <v>8</v>
      </c>
      <c r="D61" s="20"/>
      <c r="E61" s="20"/>
      <c r="F61" s="20"/>
      <c r="G61" s="20"/>
      <c r="H61" s="97">
        <v>52.7</v>
      </c>
      <c r="I61" s="97">
        <v>64.3</v>
      </c>
      <c r="J61" s="97">
        <v>55.5</v>
      </c>
      <c r="K61" s="97">
        <v>63.9</v>
      </c>
      <c r="L61" s="97">
        <v>234.7</v>
      </c>
      <c r="M61" s="97">
        <v>271.89999999999998</v>
      </c>
      <c r="N61" s="101">
        <v>1632</v>
      </c>
      <c r="O61" s="101">
        <v>1909</v>
      </c>
      <c r="P61" s="20">
        <v>0.9</v>
      </c>
      <c r="Q61" s="20">
        <v>1</v>
      </c>
      <c r="R61" s="20">
        <v>1.82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</v>
      </c>
      <c r="AC61" s="20">
        <v>881.7</v>
      </c>
      <c r="AD61" s="20">
        <v>822.5</v>
      </c>
      <c r="AE61" s="20">
        <v>882.5</v>
      </c>
      <c r="AF61" s="20">
        <v>784.3</v>
      </c>
      <c r="AG61" s="20">
        <v>847.4</v>
      </c>
      <c r="AH61" s="20">
        <v>194.1</v>
      </c>
      <c r="AI61" s="20">
        <v>227.3</v>
      </c>
      <c r="AJ61" s="20">
        <v>9.98</v>
      </c>
      <c r="AK61" s="20">
        <v>13.58</v>
      </c>
      <c r="AL61" s="20">
        <v>0.04</v>
      </c>
      <c r="AM61" s="20">
        <v>0.06</v>
      </c>
      <c r="AN61" s="20">
        <v>2.4</v>
      </c>
      <c r="AO61" s="20">
        <v>3.4</v>
      </c>
    </row>
    <row r="62" spans="1:41" ht="15.75">
      <c r="A62" s="21"/>
      <c r="B62" s="31"/>
      <c r="C62" s="173"/>
      <c r="D62" s="208" t="s">
        <v>17</v>
      </c>
      <c r="E62" s="208"/>
      <c r="F62" s="209" t="s">
        <v>185</v>
      </c>
      <c r="G62" s="209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75">
      <c r="A63" s="21"/>
      <c r="B63" s="31"/>
      <c r="C63" s="181" t="s">
        <v>43</v>
      </c>
      <c r="D63" s="210">
        <f>H61</f>
        <v>52.7</v>
      </c>
      <c r="E63" s="210"/>
      <c r="F63" s="210">
        <f>I61</f>
        <v>64.3</v>
      </c>
      <c r="G63" s="21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75">
      <c r="A64" s="21"/>
      <c r="B64" s="31"/>
      <c r="C64" s="181" t="s">
        <v>44</v>
      </c>
      <c r="D64" s="210">
        <f>J61</f>
        <v>55.5</v>
      </c>
      <c r="E64" s="210"/>
      <c r="F64" s="210">
        <f>K61</f>
        <v>63.9</v>
      </c>
      <c r="G64" s="21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21"/>
      <c r="B65" s="31"/>
      <c r="C65" s="181" t="s">
        <v>45</v>
      </c>
      <c r="D65" s="210">
        <f>L61</f>
        <v>234.7</v>
      </c>
      <c r="E65" s="210"/>
      <c r="F65" s="210">
        <f>M61</f>
        <v>271.89999999999998</v>
      </c>
      <c r="G65" s="21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21"/>
      <c r="B66" s="31"/>
      <c r="C66" s="181" t="s">
        <v>46</v>
      </c>
      <c r="D66" s="210">
        <f>N61</f>
        <v>1632</v>
      </c>
      <c r="E66" s="210"/>
      <c r="F66" s="210">
        <f>O61</f>
        <v>1909</v>
      </c>
      <c r="G66" s="21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21"/>
      <c r="B67" s="31"/>
      <c r="C67" s="22" t="s">
        <v>47</v>
      </c>
      <c r="D67" s="211">
        <f>P61</f>
        <v>0.9</v>
      </c>
      <c r="E67" s="211"/>
      <c r="F67" s="211">
        <f>Q61</f>
        <v>1</v>
      </c>
      <c r="G67" s="21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21"/>
      <c r="B68" s="31"/>
      <c r="C68" s="161" t="s">
        <v>176</v>
      </c>
      <c r="D68" s="211">
        <f>R61</f>
        <v>1.82</v>
      </c>
      <c r="E68" s="211"/>
      <c r="F68" s="211">
        <f>S61</f>
        <v>2.1</v>
      </c>
      <c r="G68" s="21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21"/>
      <c r="B69" s="31"/>
      <c r="C69" s="161" t="s">
        <v>245</v>
      </c>
      <c r="D69" s="211">
        <f>T61</f>
        <v>8</v>
      </c>
      <c r="E69" s="211"/>
      <c r="F69" s="211">
        <f>U61</f>
        <v>8</v>
      </c>
      <c r="G69" s="21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21"/>
      <c r="B70" s="31"/>
      <c r="C70" s="161" t="s">
        <v>177</v>
      </c>
      <c r="D70" s="211">
        <f>V61</f>
        <v>0.13</v>
      </c>
      <c r="E70" s="211"/>
      <c r="F70" s="211">
        <f>W61</f>
        <v>0.13</v>
      </c>
      <c r="G70" s="21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21"/>
      <c r="B71" s="31"/>
      <c r="C71" s="22" t="s">
        <v>48</v>
      </c>
      <c r="D71" s="211">
        <f>X61</f>
        <v>44.5</v>
      </c>
      <c r="E71" s="211"/>
      <c r="F71" s="211">
        <f>Y61</f>
        <v>51.9</v>
      </c>
      <c r="G71" s="21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21"/>
      <c r="B72" s="31"/>
      <c r="C72" s="22" t="s">
        <v>248</v>
      </c>
      <c r="D72" s="211">
        <f>Z61</f>
        <v>508</v>
      </c>
      <c r="E72" s="211"/>
      <c r="F72" s="211">
        <f>AA61</f>
        <v>728</v>
      </c>
      <c r="G72" s="21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21"/>
      <c r="B73" s="31"/>
      <c r="C73" s="22" t="s">
        <v>249</v>
      </c>
      <c r="D73" s="211">
        <f>AB61</f>
        <v>801.7</v>
      </c>
      <c r="E73" s="211"/>
      <c r="F73" s="211">
        <f>AC61</f>
        <v>881.7</v>
      </c>
      <c r="G73" s="21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21"/>
      <c r="B74" s="31"/>
      <c r="C74" s="22" t="s">
        <v>49</v>
      </c>
      <c r="D74" s="211">
        <f>AD61</f>
        <v>822.5</v>
      </c>
      <c r="E74" s="211"/>
      <c r="F74" s="211">
        <f>AE61</f>
        <v>882.5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21"/>
      <c r="B75" s="31"/>
      <c r="C75" s="22" t="s">
        <v>50</v>
      </c>
      <c r="D75" s="211">
        <f>AF61</f>
        <v>784.3</v>
      </c>
      <c r="E75" s="211"/>
      <c r="F75" s="211">
        <f>AG61</f>
        <v>847.4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21"/>
      <c r="B76" s="31"/>
      <c r="C76" s="22" t="s">
        <v>51</v>
      </c>
      <c r="D76" s="211">
        <f>AH61</f>
        <v>194.1</v>
      </c>
      <c r="E76" s="211"/>
      <c r="F76" s="211">
        <f>AI61</f>
        <v>227.3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21"/>
      <c r="B77" s="31"/>
      <c r="C77" s="22" t="s">
        <v>52</v>
      </c>
      <c r="D77" s="211">
        <f>AJ61</f>
        <v>9.98</v>
      </c>
      <c r="E77" s="211"/>
      <c r="F77" s="211">
        <f>AK61</f>
        <v>13.58</v>
      </c>
      <c r="G77" s="21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21"/>
      <c r="B78" s="31"/>
      <c r="C78" s="22" t="s">
        <v>246</v>
      </c>
      <c r="D78" s="212">
        <f>AL61</f>
        <v>0.04</v>
      </c>
      <c r="E78" s="212"/>
      <c r="F78" s="212">
        <f>AM61</f>
        <v>0.06</v>
      </c>
      <c r="G78" s="21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21"/>
      <c r="B79" s="31"/>
      <c r="C79" s="22" t="s">
        <v>247</v>
      </c>
      <c r="D79" s="211">
        <f>AN61</f>
        <v>2.4</v>
      </c>
      <c r="E79" s="211"/>
      <c r="F79" s="211">
        <f>AO61</f>
        <v>3.4</v>
      </c>
      <c r="G79" s="21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21"/>
      <c r="B80" s="31"/>
      <c r="C80" s="30"/>
      <c r="D80" s="172"/>
      <c r="E80" s="172"/>
      <c r="F80" s="172"/>
      <c r="G80" s="17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21"/>
      <c r="B81" s="31"/>
      <c r="C81" s="30"/>
      <c r="D81" s="172"/>
      <c r="E81" s="172"/>
      <c r="F81" s="172"/>
      <c r="G81" s="17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0"/>
      <c r="B82" s="30"/>
      <c r="C82" s="30"/>
      <c r="D82" s="31"/>
      <c r="E82" s="31"/>
      <c r="F82" s="31"/>
      <c r="G82" s="3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21"/>
      <c r="B83" s="31"/>
      <c r="C83" s="31"/>
      <c r="D83" s="31"/>
      <c r="E83" s="31"/>
      <c r="F83" s="31"/>
      <c r="G83" s="3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</sheetData>
  <mergeCells count="36"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2:BG90"/>
  <sheetViews>
    <sheetView topLeftCell="A25" zoomScale="70" zoomScaleNormal="70" workbookViewId="0">
      <selection activeCell="B66" sqref="B66"/>
    </sheetView>
  </sheetViews>
  <sheetFormatPr defaultColWidth="9.140625" defaultRowHeight="15"/>
  <cols>
    <col min="1" max="1" width="10.28515625" style="2" customWidth="1"/>
    <col min="2" max="2" width="9.28515625" style="2" customWidth="1"/>
    <col min="3" max="3" width="26.7109375" style="2" customWidth="1"/>
    <col min="4" max="17" width="7.7109375" style="2" customWidth="1"/>
    <col min="18" max="19" width="6.28515625" style="2" customWidth="1"/>
    <col min="20" max="20" width="7.85546875" style="2" customWidth="1"/>
    <col min="21" max="21" width="6.7109375" style="2" customWidth="1"/>
    <col min="22" max="22" width="7" style="2" customWidth="1"/>
    <col min="23" max="23" width="7.140625" style="2" customWidth="1"/>
    <col min="24" max="25" width="7.7109375" style="2" customWidth="1"/>
    <col min="26" max="26" width="8.7109375" style="2" customWidth="1"/>
    <col min="27" max="27" width="10" style="2" customWidth="1"/>
    <col min="28" max="28" width="9.42578125" style="2" customWidth="1"/>
    <col min="29" max="29" width="9.85546875" style="2" customWidth="1"/>
    <col min="30" max="30" width="9.42578125" style="2" customWidth="1"/>
    <col min="31" max="32" width="9.28515625" style="2" customWidth="1"/>
    <col min="33" max="33" width="8.85546875" style="2" customWidth="1"/>
    <col min="34" max="37" width="7.7109375" style="2" customWidth="1"/>
    <col min="38" max="16384" width="9.140625" style="2"/>
  </cols>
  <sheetData>
    <row r="2" spans="1:41" ht="15.75">
      <c r="A2" s="11" t="s">
        <v>256</v>
      </c>
      <c r="B2" s="11" t="s">
        <v>256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223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/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75">
      <c r="A11" s="11"/>
      <c r="B11" s="80"/>
      <c r="C11" s="11" t="s">
        <v>201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75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>
        <v>327</v>
      </c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75">
      <c r="A16" s="11"/>
      <c r="B16" s="80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1">
        <v>152</v>
      </c>
      <c r="AG16" s="71">
        <v>182</v>
      </c>
      <c r="AH16" s="71">
        <v>41</v>
      </c>
      <c r="AI16" s="71">
        <v>47</v>
      </c>
      <c r="AJ16" s="71"/>
      <c r="AK16" s="71"/>
      <c r="AL16" s="71">
        <v>7.0000000000000001E-3</v>
      </c>
      <c r="AM16" s="71">
        <v>1.2999999999999999E-2</v>
      </c>
      <c r="AN16" s="71">
        <v>0.4</v>
      </c>
      <c r="AO16" s="71">
        <v>0.7</v>
      </c>
    </row>
    <row r="17" spans="1:41" ht="15.75">
      <c r="A17" s="11"/>
      <c r="B17" s="80">
        <v>376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80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7" t="s">
        <v>25</v>
      </c>
      <c r="D21" s="11"/>
      <c r="E21" s="17">
        <v>200</v>
      </c>
      <c r="F21" s="17"/>
      <c r="G21" s="17">
        <v>200</v>
      </c>
      <c r="H21" s="79">
        <v>0.2</v>
      </c>
      <c r="I21" s="79">
        <v>0.2</v>
      </c>
      <c r="J21" s="79">
        <v>0.05</v>
      </c>
      <c r="K21" s="79">
        <v>0.05</v>
      </c>
      <c r="L21" s="79">
        <v>15.04</v>
      </c>
      <c r="M21" s="79">
        <v>15.04</v>
      </c>
      <c r="N21" s="79">
        <v>61.36</v>
      </c>
      <c r="O21" s="79">
        <v>61.36</v>
      </c>
      <c r="P21" s="79"/>
      <c r="Q21" s="79"/>
      <c r="R21" s="79"/>
      <c r="S21" s="79"/>
      <c r="T21" s="79"/>
      <c r="U21" s="79"/>
      <c r="V21" s="79"/>
      <c r="W21" s="79"/>
      <c r="X21" s="79">
        <v>0.1</v>
      </c>
      <c r="Y21" s="79">
        <v>0.1</v>
      </c>
      <c r="Z21" s="79">
        <v>0.5</v>
      </c>
      <c r="AA21" s="79">
        <v>0.5</v>
      </c>
      <c r="AB21" s="79"/>
      <c r="AC21" s="79"/>
      <c r="AD21" s="79">
        <v>13.68</v>
      </c>
      <c r="AE21" s="79">
        <v>13.68</v>
      </c>
      <c r="AF21" s="79">
        <v>0.08</v>
      </c>
      <c r="AG21" s="79">
        <v>0.08</v>
      </c>
      <c r="AH21" s="79">
        <v>6.24</v>
      </c>
      <c r="AI21" s="79">
        <v>6.24</v>
      </c>
      <c r="AJ21" s="79">
        <v>0.87</v>
      </c>
      <c r="AK21" s="79">
        <v>0.87</v>
      </c>
      <c r="AL21" s="4"/>
      <c r="AM21" s="4"/>
      <c r="AN21" s="4"/>
      <c r="AO21" s="4"/>
    </row>
    <row r="22" spans="1:41" ht="15.75">
      <c r="A22" s="11"/>
      <c r="B22" s="80">
        <v>1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75">
      <c r="A23" s="11"/>
      <c r="B23" s="80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75">
      <c r="A24" s="11"/>
      <c r="B24" s="80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75">
      <c r="A25" s="11"/>
      <c r="B25" s="80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75">
      <c r="A26" s="11"/>
      <c r="B26" s="80"/>
      <c r="C26" s="26" t="s">
        <v>172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4">
        <v>150</v>
      </c>
      <c r="O26" s="104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4">
        <v>2E-3</v>
      </c>
      <c r="AM26" s="144">
        <v>2E-3</v>
      </c>
      <c r="AN26" s="11">
        <v>0.5</v>
      </c>
      <c r="AO26" s="11">
        <v>0.5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4">
        <f>SUM(N5:N26)</f>
        <v>717.36</v>
      </c>
      <c r="O27" s="104">
        <f>SUM(O5:O26)</f>
        <v>804.36</v>
      </c>
      <c r="P27" s="143">
        <f>SUM(P5:P26)</f>
        <v>0.11</v>
      </c>
      <c r="Q27" s="143">
        <v>0.42</v>
      </c>
      <c r="R27" s="143">
        <f t="shared" ref="R27:AO27" si="0">SUM(R5:R26)</f>
        <v>0.42</v>
      </c>
      <c r="S27" s="143">
        <f t="shared" si="0"/>
        <v>0.48</v>
      </c>
      <c r="T27" s="143">
        <f t="shared" si="0"/>
        <v>3</v>
      </c>
      <c r="U27" s="143">
        <f t="shared" si="0"/>
        <v>3.1</v>
      </c>
      <c r="V27" s="143">
        <f t="shared" si="0"/>
        <v>0.03</v>
      </c>
      <c r="W27" s="143">
        <f t="shared" si="0"/>
        <v>0.03</v>
      </c>
      <c r="X27" s="143">
        <f t="shared" si="0"/>
        <v>18</v>
      </c>
      <c r="Y27" s="143">
        <f t="shared" si="0"/>
        <v>21.1</v>
      </c>
      <c r="Z27" s="143">
        <f t="shared" si="0"/>
        <v>210.5</v>
      </c>
      <c r="AA27" s="143">
        <f t="shared" si="0"/>
        <v>270.5</v>
      </c>
      <c r="AB27" s="143">
        <f t="shared" si="0"/>
        <v>330.3</v>
      </c>
      <c r="AC27" s="143">
        <f t="shared" si="0"/>
        <v>360.3</v>
      </c>
      <c r="AD27" s="143">
        <f t="shared" si="0"/>
        <v>324.68</v>
      </c>
      <c r="AE27" s="143">
        <f t="shared" si="0"/>
        <v>355.68</v>
      </c>
      <c r="AF27" s="143">
        <f t="shared" si="0"/>
        <v>306.58000000000004</v>
      </c>
      <c r="AG27" s="143">
        <f t="shared" si="0"/>
        <v>336.58000000000004</v>
      </c>
      <c r="AH27" s="143">
        <f t="shared" si="0"/>
        <v>68.64</v>
      </c>
      <c r="AI27" s="143">
        <f t="shared" si="0"/>
        <v>83.64</v>
      </c>
      <c r="AJ27" s="143">
        <f t="shared" si="0"/>
        <v>1.3699999999999999</v>
      </c>
      <c r="AK27" s="143">
        <f t="shared" si="0"/>
        <v>1.3699999999999999</v>
      </c>
      <c r="AL27" s="149">
        <f t="shared" si="0"/>
        <v>9.0000000000000011E-3</v>
      </c>
      <c r="AM27" s="149">
        <f t="shared" si="0"/>
        <v>1.4999999999999999E-2</v>
      </c>
      <c r="AN27" s="143">
        <f t="shared" si="0"/>
        <v>0.9</v>
      </c>
      <c r="AO27" s="143">
        <f t="shared" si="0"/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2"/>
      <c r="AM28" s="122"/>
      <c r="AN28" s="122"/>
      <c r="AO28" s="122"/>
    </row>
    <row r="29" spans="1:41" ht="15.75">
      <c r="A29" s="11"/>
      <c r="B29" s="80">
        <v>67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75">
      <c r="A30" s="11"/>
      <c r="B30" s="80"/>
      <c r="C30" s="73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75">
      <c r="A31" s="11"/>
      <c r="B31" s="80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75">
      <c r="A35" s="11"/>
      <c r="B35" s="80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80"/>
      <c r="C36" s="74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5">
      <c r="A37" s="11"/>
      <c r="B37" s="92">
        <v>102</v>
      </c>
      <c r="C37" s="16" t="s">
        <v>259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75">
      <c r="A38" s="11"/>
      <c r="C38" s="73" t="s">
        <v>196</v>
      </c>
      <c r="D38" s="11">
        <v>30</v>
      </c>
      <c r="E38" s="11">
        <v>30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1"/>
      <c r="B40" s="80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75">
      <c r="A41" s="11"/>
      <c r="B41" s="80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123</v>
      </c>
      <c r="D42" s="11">
        <v>40</v>
      </c>
      <c r="E42" s="11">
        <v>30</v>
      </c>
      <c r="F42" s="11">
        <v>40</v>
      </c>
      <c r="G42" s="11">
        <v>30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100">
        <v>10</v>
      </c>
      <c r="K47" s="100">
        <v>11</v>
      </c>
      <c r="L47" s="112">
        <v>35</v>
      </c>
      <c r="M47" s="18">
        <v>40</v>
      </c>
      <c r="N47" s="100">
        <v>134</v>
      </c>
      <c r="O47" s="100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75">
      <c r="A48" s="11"/>
      <c r="B48" s="80">
        <v>143</v>
      </c>
      <c r="C48" s="75" t="s">
        <v>235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78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78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78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78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78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78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1" customFormat="1" ht="15.75">
      <c r="A55" s="80"/>
      <c r="B55" s="80"/>
      <c r="C55" s="78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129"/>
      <c r="AM55" s="129"/>
      <c r="AN55" s="129"/>
      <c r="AO55" s="129"/>
    </row>
    <row r="56" spans="1:41" s="81" customFormat="1" ht="15.75">
      <c r="A56" s="80"/>
      <c r="B56" s="80"/>
      <c r="C56" s="78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129"/>
      <c r="AM56" s="129"/>
      <c r="AN56" s="129"/>
      <c r="AO56" s="129"/>
    </row>
    <row r="57" spans="1:41" ht="15.75">
      <c r="A57" s="11"/>
      <c r="B57" s="80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>
        <v>288</v>
      </c>
      <c r="C58" s="17" t="s">
        <v>236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78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75">
      <c r="A61" s="11"/>
      <c r="B61" s="80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75">
      <c r="A62" s="11"/>
      <c r="B62" s="80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75">
      <c r="A63" s="11"/>
      <c r="B63" s="80"/>
      <c r="C63" s="50" t="s">
        <v>156</v>
      </c>
      <c r="D63" s="39"/>
      <c r="E63" s="50">
        <v>250</v>
      </c>
      <c r="F63" s="39"/>
      <c r="G63" s="50">
        <v>250</v>
      </c>
      <c r="H63" s="39">
        <v>0.99</v>
      </c>
      <c r="I63" s="39">
        <v>0.99</v>
      </c>
      <c r="J63" s="39"/>
      <c r="K63" s="39"/>
      <c r="L63" s="39">
        <v>30</v>
      </c>
      <c r="M63" s="39">
        <v>30</v>
      </c>
      <c r="N63" s="39">
        <v>84.36</v>
      </c>
      <c r="O63" s="39">
        <v>84.36</v>
      </c>
      <c r="P63" s="39">
        <v>0.02</v>
      </c>
      <c r="Q63" s="39">
        <v>0.02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>
        <v>0.19</v>
      </c>
      <c r="AC63" s="39">
        <v>0.19</v>
      </c>
      <c r="AD63" s="39">
        <v>30</v>
      </c>
      <c r="AE63" s="39">
        <v>30</v>
      </c>
      <c r="AF63" s="39">
        <v>13.98</v>
      </c>
      <c r="AG63" s="39">
        <v>13.98</v>
      </c>
      <c r="AH63" s="39"/>
      <c r="AI63" s="39"/>
      <c r="AJ63" s="39"/>
      <c r="AK63" s="39"/>
      <c r="AL63" s="11"/>
      <c r="AM63" s="11"/>
      <c r="AN63" s="11"/>
      <c r="AO63" s="11"/>
    </row>
    <row r="64" spans="1:41" ht="15.75">
      <c r="A64" s="11"/>
      <c r="B64" s="187"/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75">
      <c r="A65" s="11"/>
      <c r="B65" s="187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75">
      <c r="A66" s="11"/>
      <c r="B66" s="80"/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75">
      <c r="A67" s="11"/>
      <c r="B67" s="80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75">
      <c r="A68" s="11"/>
      <c r="B68" s="80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75">
      <c r="A69" s="11"/>
      <c r="B69" s="80"/>
      <c r="C69" s="17" t="s">
        <v>171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100">
        <f t="shared" ref="N69:S69" si="1">SUM(N32:N67)</f>
        <v>944.36</v>
      </c>
      <c r="O69" s="100">
        <f t="shared" si="1"/>
        <v>1112.3600000000001</v>
      </c>
      <c r="P69" s="18">
        <f t="shared" si="1"/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>SUM(V32:V67)</f>
        <v>0.04</v>
      </c>
      <c r="W69" s="18">
        <f>SUM(W32:W67)</f>
        <v>0.04</v>
      </c>
      <c r="X69" s="100">
        <f>SUM(X32:X67)</f>
        <v>4</v>
      </c>
      <c r="Y69" s="100">
        <f>SUM(Y32:Y67)</f>
        <v>6</v>
      </c>
      <c r="Z69" s="100"/>
      <c r="AA69" s="100"/>
      <c r="AB69" s="100"/>
      <c r="AC69" s="100"/>
      <c r="AD69" s="100"/>
      <c r="AE69" s="100"/>
      <c r="AF69" s="100"/>
      <c r="AG69" s="100"/>
      <c r="AH69" s="100">
        <f t="shared" ref="AH69:AO69" si="2">SUM(AH32:AH67)</f>
        <v>22.4</v>
      </c>
      <c r="AI69" s="100">
        <f t="shared" si="2"/>
        <v>22.4</v>
      </c>
      <c r="AJ69" s="112">
        <f t="shared" si="2"/>
        <v>3.5999999999999996</v>
      </c>
      <c r="AK69" s="112">
        <f t="shared" si="2"/>
        <v>5.4</v>
      </c>
      <c r="AL69" s="144">
        <f t="shared" si="2"/>
        <v>1.2E-2</v>
      </c>
      <c r="AM69" s="144">
        <f t="shared" si="2"/>
        <v>1.4999999999999999E-2</v>
      </c>
      <c r="AN69" s="112">
        <f t="shared" si="2"/>
        <v>0.3</v>
      </c>
      <c r="AO69" s="112">
        <f t="shared" si="2"/>
        <v>0.4</v>
      </c>
    </row>
    <row r="70" spans="1:59" s="6" customFormat="1" ht="15.75">
      <c r="A70" s="11"/>
      <c r="B70" s="17"/>
      <c r="C70" s="83" t="s">
        <v>8</v>
      </c>
      <c r="D70" s="83"/>
      <c r="E70" s="83"/>
      <c r="F70" s="83"/>
      <c r="G70" s="83"/>
      <c r="H70" s="97">
        <f t="shared" ref="H70:M70" si="3">SUM(H10:H69)</f>
        <v>54.67</v>
      </c>
      <c r="I70" s="97">
        <f t="shared" si="3"/>
        <v>63.87</v>
      </c>
      <c r="J70" s="97">
        <f t="shared" si="3"/>
        <v>55.780000000000008</v>
      </c>
      <c r="K70" s="97">
        <f t="shared" si="3"/>
        <v>66.78</v>
      </c>
      <c r="L70" s="97">
        <f t="shared" si="3"/>
        <v>234.24</v>
      </c>
      <c r="M70" s="97">
        <f t="shared" si="3"/>
        <v>267.24</v>
      </c>
      <c r="N70" s="101">
        <v>2059</v>
      </c>
      <c r="O70" s="101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4">SUM(T9:T69)</f>
        <v>8</v>
      </c>
      <c r="U70" s="20">
        <f t="shared" si="4"/>
        <v>8.25</v>
      </c>
      <c r="V70" s="20">
        <f t="shared" si="4"/>
        <v>0.14000000000000001</v>
      </c>
      <c r="W70" s="20">
        <f t="shared" si="4"/>
        <v>0.14000000000000001</v>
      </c>
      <c r="X70" s="20">
        <f t="shared" si="4"/>
        <v>44</v>
      </c>
      <c r="Y70" s="20">
        <f t="shared" si="4"/>
        <v>54.2</v>
      </c>
      <c r="Z70" s="20">
        <f t="shared" si="4"/>
        <v>501</v>
      </c>
      <c r="AA70" s="20">
        <f t="shared" si="4"/>
        <v>651</v>
      </c>
      <c r="AB70" s="20">
        <f t="shared" si="4"/>
        <v>782.19</v>
      </c>
      <c r="AC70" s="20">
        <f t="shared" si="4"/>
        <v>882.19</v>
      </c>
      <c r="AD70" s="20">
        <f t="shared" si="4"/>
        <v>774.86</v>
      </c>
      <c r="AE70" s="20">
        <f t="shared" si="4"/>
        <v>848.86</v>
      </c>
      <c r="AF70" s="20">
        <f>SUM(AF9:AF69)</f>
        <v>786.1400000000001</v>
      </c>
      <c r="AG70" s="20">
        <f t="shared" si="4"/>
        <v>866.1400000000001</v>
      </c>
      <c r="AH70" s="20">
        <f t="shared" si="4"/>
        <v>182.08</v>
      </c>
      <c r="AI70" s="20">
        <f t="shared" si="4"/>
        <v>212.08</v>
      </c>
      <c r="AJ70" s="20">
        <f t="shared" si="4"/>
        <v>9.94</v>
      </c>
      <c r="AK70" s="20">
        <f t="shared" si="4"/>
        <v>13.54</v>
      </c>
      <c r="AL70" s="20">
        <f t="shared" si="4"/>
        <v>4.2000000000000003E-2</v>
      </c>
      <c r="AM70" s="20">
        <f t="shared" si="4"/>
        <v>0.06</v>
      </c>
      <c r="AN70" s="20">
        <f t="shared" si="4"/>
        <v>2.4</v>
      </c>
      <c r="AO70" s="20">
        <f t="shared" si="4"/>
        <v>3.1999999999999997</v>
      </c>
    </row>
    <row r="71" spans="1:59" ht="15.75">
      <c r="A71" s="1"/>
      <c r="B71" s="1"/>
      <c r="C71" s="163"/>
      <c r="D71" s="213" t="s">
        <v>42</v>
      </c>
      <c r="E71" s="213"/>
      <c r="F71" s="213" t="s">
        <v>184</v>
      </c>
      <c r="G71" s="21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75">
      <c r="A72" s="1"/>
      <c r="B72" s="1"/>
      <c r="C72" s="186" t="s">
        <v>43</v>
      </c>
      <c r="D72" s="214">
        <f>H70</f>
        <v>54.67</v>
      </c>
      <c r="E72" s="214"/>
      <c r="F72" s="214">
        <f>I70</f>
        <v>63.87</v>
      </c>
      <c r="G72" s="21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75">
      <c r="A73" s="1"/>
      <c r="B73" s="1"/>
      <c r="C73" s="186" t="s">
        <v>44</v>
      </c>
      <c r="D73" s="214">
        <f>J70</f>
        <v>55.780000000000008</v>
      </c>
      <c r="E73" s="214"/>
      <c r="F73" s="214">
        <f>K70</f>
        <v>66.78</v>
      </c>
      <c r="G73" s="21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75">
      <c r="A74" s="1"/>
      <c r="B74" s="1"/>
      <c r="C74" s="186" t="s">
        <v>45</v>
      </c>
      <c r="D74" s="214">
        <f>L70</f>
        <v>234.24</v>
      </c>
      <c r="E74" s="214"/>
      <c r="F74" s="214">
        <f>M70</f>
        <v>267.24</v>
      </c>
      <c r="G74" s="21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75">
      <c r="A75" s="1"/>
      <c r="B75" s="1"/>
      <c r="C75" s="186" t="s">
        <v>46</v>
      </c>
      <c r="D75" s="214">
        <f>N70</f>
        <v>2059</v>
      </c>
      <c r="E75" s="214"/>
      <c r="F75" s="214">
        <f>O70</f>
        <v>2369</v>
      </c>
      <c r="G75" s="21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75">
      <c r="A76" s="1"/>
      <c r="B76" s="1"/>
      <c r="C76" s="22" t="s">
        <v>47</v>
      </c>
      <c r="D76" s="215">
        <f>P70</f>
        <v>0.89</v>
      </c>
      <c r="E76" s="215"/>
      <c r="F76" s="215">
        <f>Q70</f>
        <v>1.1000000000000001</v>
      </c>
      <c r="G76" s="2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75">
      <c r="A77" s="1"/>
      <c r="B77" s="1"/>
      <c r="C77" s="161" t="s">
        <v>176</v>
      </c>
      <c r="D77" s="215">
        <f>R70</f>
        <v>1</v>
      </c>
      <c r="E77" s="215"/>
      <c r="F77" s="215">
        <f>S70</f>
        <v>1.2</v>
      </c>
      <c r="G77" s="21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75">
      <c r="A78" s="1"/>
      <c r="B78" s="1"/>
      <c r="C78" s="161" t="s">
        <v>245</v>
      </c>
      <c r="D78" s="215">
        <f>T70</f>
        <v>8</v>
      </c>
      <c r="E78" s="215"/>
      <c r="F78" s="215">
        <f>U70</f>
        <v>8.25</v>
      </c>
      <c r="G78" s="2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75">
      <c r="A79" s="1"/>
      <c r="B79" s="1"/>
      <c r="C79" s="161" t="s">
        <v>177</v>
      </c>
      <c r="D79" s="215">
        <f>V70</f>
        <v>0.14000000000000001</v>
      </c>
      <c r="E79" s="215"/>
      <c r="F79" s="215">
        <f>W70</f>
        <v>0.14000000000000001</v>
      </c>
      <c r="G79" s="21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75">
      <c r="A80" s="1"/>
      <c r="B80" s="1"/>
      <c r="C80" s="22" t="s">
        <v>48</v>
      </c>
      <c r="D80" s="215">
        <f>X70</f>
        <v>44</v>
      </c>
      <c r="E80" s="215"/>
      <c r="F80" s="215">
        <f>Y70</f>
        <v>54.2</v>
      </c>
      <c r="G80" s="21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75">
      <c r="A81" s="1"/>
      <c r="B81" s="1"/>
      <c r="C81" s="22" t="s">
        <v>248</v>
      </c>
      <c r="D81" s="215">
        <f>Z70</f>
        <v>501</v>
      </c>
      <c r="E81" s="215"/>
      <c r="F81" s="215">
        <f>AA70</f>
        <v>651</v>
      </c>
      <c r="G81" s="21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75">
      <c r="A82" s="1"/>
      <c r="B82" s="1"/>
      <c r="C82" s="22" t="s">
        <v>249</v>
      </c>
      <c r="D82" s="215">
        <f>AB70</f>
        <v>782.19</v>
      </c>
      <c r="E82" s="215"/>
      <c r="F82" s="215">
        <f>AC70</f>
        <v>882.19</v>
      </c>
      <c r="G82" s="2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75">
      <c r="A83" s="1"/>
      <c r="B83" s="1"/>
      <c r="C83" s="22" t="s">
        <v>49</v>
      </c>
      <c r="D83" s="215">
        <f>AD70</f>
        <v>774.86</v>
      </c>
      <c r="E83" s="215"/>
      <c r="F83" s="215">
        <f>AE70</f>
        <v>848.86</v>
      </c>
      <c r="G83" s="21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75">
      <c r="A84" s="1"/>
      <c r="B84" s="1"/>
      <c r="C84" s="22" t="s">
        <v>50</v>
      </c>
      <c r="D84" s="215">
        <f>AF70</f>
        <v>786.1400000000001</v>
      </c>
      <c r="E84" s="215"/>
      <c r="F84" s="215">
        <f>AG70</f>
        <v>866.1400000000001</v>
      </c>
      <c r="G84" s="215"/>
    </row>
    <row r="85" spans="1:59" ht="15.75">
      <c r="A85" s="1"/>
      <c r="B85" s="1"/>
      <c r="C85" s="22" t="s">
        <v>51</v>
      </c>
      <c r="D85" s="215">
        <f>AH70</f>
        <v>182.08</v>
      </c>
      <c r="E85" s="215"/>
      <c r="F85" s="215">
        <f>AI70</f>
        <v>212.08</v>
      </c>
      <c r="G85" s="215"/>
    </row>
    <row r="86" spans="1:59" ht="15.75">
      <c r="A86" s="1"/>
      <c r="B86" s="1"/>
      <c r="C86" s="22" t="s">
        <v>52</v>
      </c>
      <c r="D86" s="215">
        <f>AJ70</f>
        <v>9.94</v>
      </c>
      <c r="E86" s="215"/>
      <c r="F86" s="215">
        <f>AK70</f>
        <v>13.54</v>
      </c>
      <c r="G86" s="215"/>
    </row>
    <row r="87" spans="1:59" ht="15.75">
      <c r="A87" s="1"/>
      <c r="B87" s="1"/>
      <c r="C87" s="22" t="s">
        <v>246</v>
      </c>
      <c r="D87" s="216">
        <f>AL70</f>
        <v>4.2000000000000003E-2</v>
      </c>
      <c r="E87" s="216"/>
      <c r="F87" s="216">
        <f>AM70</f>
        <v>0.06</v>
      </c>
      <c r="G87" s="216"/>
    </row>
    <row r="88" spans="1:59" ht="15.75">
      <c r="A88" s="1"/>
      <c r="B88" s="1"/>
      <c r="C88" s="22" t="s">
        <v>247</v>
      </c>
      <c r="D88" s="215">
        <f>AN70</f>
        <v>2.4</v>
      </c>
      <c r="E88" s="215"/>
      <c r="F88" s="215">
        <f>AO70</f>
        <v>3.1999999999999997</v>
      </c>
      <c r="G88" s="215"/>
    </row>
    <row r="89" spans="1:59" ht="15.75">
      <c r="A89" s="1"/>
      <c r="B89" s="1"/>
      <c r="C89" s="142"/>
      <c r="D89" s="160"/>
      <c r="E89" s="160"/>
      <c r="F89" s="160"/>
      <c r="G89" s="160"/>
    </row>
    <row r="90" spans="1:59">
      <c r="A90" s="1"/>
      <c r="B90" s="1"/>
      <c r="C90" s="1"/>
      <c r="D90" s="1"/>
      <c r="E90" s="1"/>
      <c r="F90" s="1"/>
      <c r="G90" s="1"/>
    </row>
  </sheetData>
  <mergeCells count="36">
    <mergeCell ref="D83:E83"/>
    <mergeCell ref="F83:G83"/>
    <mergeCell ref="D87:E87"/>
    <mergeCell ref="F87:G87"/>
    <mergeCell ref="D88:E88"/>
    <mergeCell ref="F88:G88"/>
    <mergeCell ref="D84:E84"/>
    <mergeCell ref="F84:G84"/>
    <mergeCell ref="D85:E85"/>
    <mergeCell ref="F85:G85"/>
    <mergeCell ref="D86:E86"/>
    <mergeCell ref="F86:G86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2:AO75"/>
  <sheetViews>
    <sheetView zoomScale="70" zoomScaleNormal="70" workbookViewId="0">
      <selection activeCell="B51" sqref="B51"/>
    </sheetView>
  </sheetViews>
  <sheetFormatPr defaultRowHeight="15"/>
  <cols>
    <col min="1" max="1" width="9" customWidth="1"/>
    <col min="3" max="3" width="27.7109375" customWidth="1"/>
    <col min="8" max="8" width="7.7109375" customWidth="1"/>
    <col min="9" max="9" width="7.28515625" customWidth="1"/>
    <col min="10" max="11" width="7.7109375" customWidth="1"/>
    <col min="14" max="14" width="8.140625" customWidth="1"/>
    <col min="15" max="15" width="8.5703125" customWidth="1"/>
    <col min="16" max="16" width="6" customWidth="1"/>
    <col min="17" max="17" width="7" customWidth="1"/>
    <col min="18" max="18" width="6.7109375" customWidth="1"/>
    <col min="19" max="19" width="7" customWidth="1"/>
    <col min="20" max="20" width="7.42578125" style="2" customWidth="1"/>
    <col min="21" max="21" width="7.28515625" style="2" customWidth="1"/>
    <col min="22" max="22" width="6.42578125" style="2" customWidth="1"/>
    <col min="23" max="23" width="6.7109375" style="2" customWidth="1"/>
    <col min="24" max="24" width="6.5703125" style="2" customWidth="1"/>
    <col min="25" max="25" width="7.140625" style="2" customWidth="1"/>
    <col min="26" max="26" width="7.85546875" style="2" customWidth="1"/>
    <col min="27" max="27" width="11" style="2" customWidth="1"/>
    <col min="28" max="28" width="9.28515625" style="2" customWidth="1"/>
    <col min="29" max="29" width="9.140625" style="2" customWidth="1"/>
    <col min="30" max="30" width="9.42578125" style="2" customWidth="1"/>
    <col min="31" max="31" width="10.28515625" style="2" customWidth="1"/>
    <col min="32" max="33" width="9.140625" style="2"/>
    <col min="34" max="34" width="9" style="2" customWidth="1"/>
    <col min="35" max="35" width="8.85546875" style="2" customWidth="1"/>
    <col min="36" max="36" width="6.7109375" style="2" customWidth="1"/>
    <col min="37" max="37" width="7.28515625" style="2" customWidth="1"/>
    <col min="38" max="38" width="8.28515625" style="2" customWidth="1"/>
    <col min="39" max="39" width="7.28515625" style="2" customWidth="1"/>
    <col min="40" max="40" width="6.7109375" style="2" customWidth="1"/>
    <col min="41" max="41" width="7.28515625" style="2" customWidth="1"/>
  </cols>
  <sheetData>
    <row r="2" spans="1:41" ht="15.75">
      <c r="A2" s="25" t="s">
        <v>252</v>
      </c>
      <c r="B2" s="25" t="s">
        <v>252</v>
      </c>
      <c r="C2" s="25" t="s">
        <v>12</v>
      </c>
      <c r="D2" s="25" t="s">
        <v>17</v>
      </c>
      <c r="E2" s="25"/>
      <c r="F2" s="25" t="s">
        <v>184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>
      <c r="A3" s="11"/>
      <c r="B3" s="187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169</v>
      </c>
      <c r="S3" s="14" t="s">
        <v>169</v>
      </c>
      <c r="T3" s="14" t="s">
        <v>229</v>
      </c>
      <c r="U3" s="14" t="s">
        <v>229</v>
      </c>
      <c r="V3" s="14" t="s">
        <v>170</v>
      </c>
      <c r="W3" s="14" t="s">
        <v>170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230</v>
      </c>
      <c r="AC3" s="14" t="s">
        <v>230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231</v>
      </c>
      <c r="AM3" s="14" t="s">
        <v>231</v>
      </c>
      <c r="AN3" s="14" t="s">
        <v>232</v>
      </c>
      <c r="AO3" s="14" t="s">
        <v>232</v>
      </c>
    </row>
    <row r="4" spans="1:41" ht="15.75">
      <c r="A4" s="11"/>
      <c r="B4" s="187">
        <v>174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187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187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187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187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187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187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3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75">
      <c r="A12" s="11"/>
      <c r="B12" s="187">
        <v>2</v>
      </c>
      <c r="C12" s="26" t="s">
        <v>257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187"/>
      <c r="C13" s="25" t="s">
        <v>258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187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187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4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31.5">
      <c r="A16" s="11"/>
      <c r="B16" s="80">
        <v>379</v>
      </c>
      <c r="C16" s="16" t="s">
        <v>183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187"/>
      <c r="C17" s="25" t="s">
        <v>253</v>
      </c>
      <c r="D17" s="25">
        <v>5</v>
      </c>
      <c r="E17" s="25">
        <v>5</v>
      </c>
      <c r="F17" s="25">
        <v>5</v>
      </c>
      <c r="G17" s="25">
        <v>5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187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187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187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187"/>
      <c r="C21" s="25" t="s">
        <v>25</v>
      </c>
      <c r="D21" s="25"/>
      <c r="E21" s="25">
        <v>200</v>
      </c>
      <c r="F21" s="25"/>
      <c r="G21" s="25">
        <v>200</v>
      </c>
      <c r="H21" s="22">
        <v>3.2</v>
      </c>
      <c r="I21" s="22">
        <v>3.2</v>
      </c>
      <c r="J21" s="22">
        <v>7.7</v>
      </c>
      <c r="K21" s="22">
        <v>7.7</v>
      </c>
      <c r="L21" s="22">
        <v>15.9</v>
      </c>
      <c r="M21" s="22">
        <v>15.9</v>
      </c>
      <c r="N21" s="22">
        <v>101</v>
      </c>
      <c r="O21" s="22">
        <v>101</v>
      </c>
      <c r="P21" s="25">
        <v>5.5E-2</v>
      </c>
      <c r="Q21" s="143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75">
      <c r="A22" s="11"/>
      <c r="B22" s="187">
        <v>209</v>
      </c>
      <c r="C22" s="125" t="s">
        <v>233</v>
      </c>
      <c r="D22" s="25">
        <v>40</v>
      </c>
      <c r="E22" s="25">
        <v>40</v>
      </c>
      <c r="F22" s="25">
        <v>40</v>
      </c>
      <c r="G22" s="25">
        <v>40</v>
      </c>
      <c r="H22" s="100">
        <v>5</v>
      </c>
      <c r="I22" s="68">
        <v>5</v>
      </c>
      <c r="J22" s="112">
        <v>4.2</v>
      </c>
      <c r="K22" s="175">
        <v>4.2</v>
      </c>
      <c r="L22" s="100">
        <v>10</v>
      </c>
      <c r="M22" s="176">
        <v>10</v>
      </c>
      <c r="N22" s="100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4">
        <v>8.9999999999999993E-3</v>
      </c>
      <c r="AM22" s="144">
        <v>8.9999999999999993E-3</v>
      </c>
      <c r="AN22" s="11"/>
      <c r="AO22" s="11"/>
    </row>
    <row r="23" spans="1:41" ht="15.75">
      <c r="A23" s="11"/>
      <c r="B23" s="187"/>
      <c r="C23" s="125" t="s">
        <v>250</v>
      </c>
      <c r="D23" s="25"/>
      <c r="E23" s="25">
        <v>100</v>
      </c>
      <c r="F23" s="25"/>
      <c r="G23" s="177">
        <v>120</v>
      </c>
      <c r="H23" s="133">
        <v>4</v>
      </c>
      <c r="I23" s="33">
        <v>5</v>
      </c>
      <c r="J23" s="178">
        <v>6.3</v>
      </c>
      <c r="K23" s="179">
        <v>7</v>
      </c>
      <c r="L23" s="178">
        <v>1.5</v>
      </c>
      <c r="M23" s="21">
        <v>2</v>
      </c>
      <c r="N23" s="133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4"/>
      <c r="AM23" s="144"/>
      <c r="AN23" s="11"/>
      <c r="AO23" s="11"/>
    </row>
    <row r="24" spans="1:41" ht="15.75">
      <c r="A24" s="11"/>
      <c r="B24" s="187"/>
      <c r="C24" s="25" t="s">
        <v>171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699</v>
      </c>
      <c r="O24" s="11">
        <f>SUM(O7:O23)</f>
        <v>811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75">
      <c r="A25" s="11"/>
      <c r="B25" s="187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31.5">
      <c r="A26" s="11"/>
      <c r="B26" s="80">
        <v>45</v>
      </c>
      <c r="C26" s="191" t="s">
        <v>254</v>
      </c>
      <c r="D26" s="72"/>
      <c r="E26" s="72"/>
      <c r="F26" s="72"/>
      <c r="G26" s="72"/>
      <c r="H26" s="7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25" t="s">
        <v>255</v>
      </c>
      <c r="D27" s="25">
        <v>90</v>
      </c>
      <c r="E27" s="25">
        <v>70</v>
      </c>
      <c r="F27" s="25">
        <v>105</v>
      </c>
      <c r="G27" s="25">
        <v>82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25" t="s">
        <v>62</v>
      </c>
      <c r="D28" s="25">
        <v>14</v>
      </c>
      <c r="E28" s="25">
        <v>10</v>
      </c>
      <c r="F28" s="25">
        <v>20</v>
      </c>
      <c r="G28" s="25">
        <v>15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25" t="s">
        <v>9</v>
      </c>
      <c r="D29" s="25">
        <v>5</v>
      </c>
      <c r="E29" s="25">
        <v>5</v>
      </c>
      <c r="F29" s="25">
        <v>6</v>
      </c>
      <c r="G29" s="25">
        <v>6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26</v>
      </c>
      <c r="D30" s="11">
        <v>1</v>
      </c>
      <c r="E30" s="11">
        <v>1</v>
      </c>
      <c r="F30" s="11">
        <v>1</v>
      </c>
      <c r="G30" s="11">
        <v>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86</v>
      </c>
      <c r="D31" s="11">
        <v>2</v>
      </c>
      <c r="E31" s="11">
        <v>1</v>
      </c>
      <c r="F31" s="11">
        <v>2</v>
      </c>
      <c r="G31" s="11">
        <v>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25" t="s">
        <v>13</v>
      </c>
      <c r="D32" s="25"/>
      <c r="E32" s="25">
        <v>80</v>
      </c>
      <c r="F32" s="25"/>
      <c r="G32" s="25">
        <v>100</v>
      </c>
      <c r="H32" s="11">
        <v>1</v>
      </c>
      <c r="I32" s="11">
        <v>2.2000000000000002</v>
      </c>
      <c r="J32" s="11">
        <v>6.8</v>
      </c>
      <c r="K32" s="11">
        <v>8.5</v>
      </c>
      <c r="L32" s="11">
        <v>8</v>
      </c>
      <c r="M32" s="11">
        <v>12</v>
      </c>
      <c r="N32" s="11">
        <v>75</v>
      </c>
      <c r="O32" s="11">
        <v>115</v>
      </c>
      <c r="P32" s="25"/>
      <c r="Q32" s="25"/>
      <c r="R32" s="25"/>
      <c r="S32" s="25"/>
      <c r="T32" s="11"/>
      <c r="U32" s="11"/>
      <c r="V32" s="11">
        <v>0.02</v>
      </c>
      <c r="W32" s="11">
        <v>0.02</v>
      </c>
      <c r="X32" s="11"/>
      <c r="Y32" s="11"/>
      <c r="Z32" s="11">
        <v>10</v>
      </c>
      <c r="AA32" s="11">
        <v>20</v>
      </c>
      <c r="AB32" s="11">
        <v>110</v>
      </c>
      <c r="AC32" s="11">
        <v>130</v>
      </c>
      <c r="AD32" s="11">
        <v>75</v>
      </c>
      <c r="AE32" s="11">
        <v>90</v>
      </c>
      <c r="AF32" s="11">
        <v>40</v>
      </c>
      <c r="AG32" s="11">
        <v>60</v>
      </c>
      <c r="AH32" s="11"/>
      <c r="AI32" s="11"/>
      <c r="AJ32" s="11">
        <v>0.6</v>
      </c>
      <c r="AK32" s="11">
        <v>1</v>
      </c>
      <c r="AL32" s="144">
        <v>1.2E-2</v>
      </c>
      <c r="AM32" s="11">
        <v>0.02</v>
      </c>
      <c r="AN32" s="11">
        <v>0.2</v>
      </c>
      <c r="AO32" s="11">
        <v>0.3</v>
      </c>
    </row>
    <row r="33" spans="1:41" ht="15.75">
      <c r="A33" s="11"/>
      <c r="B33" s="187">
        <v>156</v>
      </c>
      <c r="C33" s="75" t="s">
        <v>206</v>
      </c>
      <c r="D33" s="17"/>
      <c r="E33" s="17"/>
      <c r="F33" s="17"/>
      <c r="G33" s="17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187"/>
      <c r="C34" s="11" t="s">
        <v>10</v>
      </c>
      <c r="D34" s="11">
        <v>90</v>
      </c>
      <c r="E34" s="11">
        <v>70</v>
      </c>
      <c r="F34" s="11">
        <v>100</v>
      </c>
      <c r="G34" s="11">
        <v>80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75">
      <c r="A35" s="11"/>
      <c r="B35" s="187"/>
      <c r="C35" s="11" t="s">
        <v>11</v>
      </c>
      <c r="D35" s="11">
        <v>17</v>
      </c>
      <c r="E35" s="11">
        <v>14</v>
      </c>
      <c r="F35" s="11">
        <v>20</v>
      </c>
      <c r="G35" s="11">
        <v>16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187"/>
      <c r="C36" s="11" t="s">
        <v>23</v>
      </c>
      <c r="D36" s="11">
        <v>17</v>
      </c>
      <c r="E36" s="11">
        <v>14</v>
      </c>
      <c r="F36" s="11">
        <v>20</v>
      </c>
      <c r="G36" s="11">
        <v>16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187"/>
      <c r="C37" s="11" t="s">
        <v>9</v>
      </c>
      <c r="D37" s="11">
        <v>4</v>
      </c>
      <c r="E37" s="11">
        <v>4</v>
      </c>
      <c r="F37" s="11">
        <v>5</v>
      </c>
      <c r="G37" s="11">
        <v>5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187"/>
      <c r="C38" s="11" t="s">
        <v>86</v>
      </c>
      <c r="D38" s="11">
        <v>3</v>
      </c>
      <c r="E38" s="11">
        <v>2</v>
      </c>
      <c r="F38" s="11">
        <v>4</v>
      </c>
      <c r="G38" s="11">
        <v>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187"/>
      <c r="C39" s="11" t="s">
        <v>207</v>
      </c>
      <c r="D39" s="11">
        <v>60</v>
      </c>
      <c r="E39" s="11">
        <v>40</v>
      </c>
      <c r="F39" s="11">
        <v>70</v>
      </c>
      <c r="G39" s="11">
        <v>58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75">
      <c r="A40" s="11"/>
      <c r="B40" s="187"/>
      <c r="C40" s="11" t="s">
        <v>82</v>
      </c>
      <c r="D40" s="11">
        <v>163</v>
      </c>
      <c r="E40" s="11">
        <v>163</v>
      </c>
      <c r="F40" s="11">
        <v>175</v>
      </c>
      <c r="G40" s="11">
        <v>175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75">
      <c r="A41" s="11"/>
      <c r="B41" s="187"/>
      <c r="C41" s="17" t="s">
        <v>13</v>
      </c>
      <c r="D41" s="17"/>
      <c r="E41" s="17">
        <v>200</v>
      </c>
      <c r="F41" s="17"/>
      <c r="G41" s="17">
        <v>250</v>
      </c>
      <c r="H41" s="25">
        <v>4.7</v>
      </c>
      <c r="I41" s="25">
        <v>7.3</v>
      </c>
      <c r="J41" s="25">
        <v>4.3</v>
      </c>
      <c r="K41" s="25">
        <v>8.1999999999999993</v>
      </c>
      <c r="L41" s="25">
        <v>25</v>
      </c>
      <c r="M41" s="25">
        <v>38</v>
      </c>
      <c r="N41" s="25">
        <v>180</v>
      </c>
      <c r="O41" s="25">
        <v>245</v>
      </c>
      <c r="P41" s="18">
        <v>0.06</v>
      </c>
      <c r="Q41" s="18">
        <v>0.08</v>
      </c>
      <c r="R41" s="18">
        <v>0.1</v>
      </c>
      <c r="S41" s="18">
        <v>0.13</v>
      </c>
      <c r="T41" s="100">
        <v>2</v>
      </c>
      <c r="U41" s="100">
        <v>2.1</v>
      </c>
      <c r="V41" s="11">
        <v>0.02</v>
      </c>
      <c r="W41" s="18">
        <v>0.02</v>
      </c>
      <c r="X41" s="18"/>
      <c r="Y41" s="18"/>
      <c r="Z41" s="100">
        <v>60</v>
      </c>
      <c r="AA41" s="100">
        <v>80</v>
      </c>
      <c r="AB41" s="100"/>
      <c r="AC41" s="100"/>
      <c r="AD41" s="100"/>
      <c r="AE41" s="100"/>
      <c r="AF41" s="100"/>
      <c r="AG41" s="100"/>
      <c r="AH41" s="18"/>
      <c r="AI41" s="18"/>
      <c r="AJ41" s="18">
        <v>2.1</v>
      </c>
      <c r="AK41" s="18">
        <v>4.2</v>
      </c>
      <c r="AL41" s="18"/>
      <c r="AM41" s="18"/>
      <c r="AN41" s="112"/>
      <c r="AO41" s="112"/>
    </row>
    <row r="42" spans="1:41" ht="31.5">
      <c r="A42" s="11"/>
      <c r="B42" s="92">
        <v>392</v>
      </c>
      <c r="C42" s="47" t="s">
        <v>167</v>
      </c>
      <c r="D42" s="39"/>
      <c r="E42" s="3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 ht="15.75">
      <c r="A43" s="11"/>
      <c r="B43" s="92"/>
      <c r="C43" s="39" t="s">
        <v>159</v>
      </c>
      <c r="D43" s="39">
        <v>180</v>
      </c>
      <c r="E43" s="39">
        <v>180</v>
      </c>
      <c r="F43" s="39">
        <v>180</v>
      </c>
      <c r="G43" s="39">
        <v>180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</row>
    <row r="44" spans="1:41" ht="15.75">
      <c r="A44" s="11"/>
      <c r="B44" s="92"/>
      <c r="C44" s="39" t="s">
        <v>9</v>
      </c>
      <c r="D44" s="39">
        <v>5</v>
      </c>
      <c r="E44" s="50">
        <v>5</v>
      </c>
      <c r="F44" s="39">
        <v>5</v>
      </c>
      <c r="G44" s="50">
        <v>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</row>
    <row r="45" spans="1:41" ht="15.75">
      <c r="A45" s="11"/>
      <c r="B45" s="92"/>
      <c r="C45" s="39" t="s">
        <v>22</v>
      </c>
      <c r="D45" s="39">
        <v>5</v>
      </c>
      <c r="E45" s="50">
        <v>5</v>
      </c>
      <c r="F45" s="39">
        <v>5</v>
      </c>
      <c r="G45" s="50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ht="15.75">
      <c r="A46" s="11"/>
      <c r="B46" s="92"/>
      <c r="C46" s="39" t="s">
        <v>26</v>
      </c>
      <c r="D46" s="39">
        <v>1</v>
      </c>
      <c r="E46" s="39">
        <v>1</v>
      </c>
      <c r="F46" s="39">
        <v>2</v>
      </c>
      <c r="G46" s="39">
        <v>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 ht="15.75">
      <c r="A47" s="11"/>
      <c r="B47" s="92"/>
      <c r="C47" s="76" t="s">
        <v>13</v>
      </c>
      <c r="D47" s="50"/>
      <c r="E47" s="50">
        <v>200</v>
      </c>
      <c r="F47" s="50"/>
      <c r="G47" s="50">
        <v>200</v>
      </c>
      <c r="H47" s="11">
        <v>20</v>
      </c>
      <c r="I47" s="11">
        <v>20</v>
      </c>
      <c r="J47" s="11">
        <v>12</v>
      </c>
      <c r="K47" s="11">
        <v>12</v>
      </c>
      <c r="L47" s="11">
        <v>60</v>
      </c>
      <c r="M47" s="11">
        <v>60</v>
      </c>
      <c r="N47" s="11">
        <v>430</v>
      </c>
      <c r="O47" s="11">
        <v>430</v>
      </c>
      <c r="P47" s="11">
        <v>0.05</v>
      </c>
      <c r="Q47" s="11">
        <v>0.05</v>
      </c>
      <c r="R47" s="4"/>
      <c r="S47" s="4"/>
      <c r="T47" s="4"/>
      <c r="U47" s="4"/>
      <c r="V47" s="4"/>
      <c r="W47" s="4"/>
      <c r="X47" s="39"/>
      <c r="Y47" s="39"/>
      <c r="Z47" s="39"/>
      <c r="AA47" s="39"/>
      <c r="AB47" s="39">
        <v>6.3</v>
      </c>
      <c r="AC47" s="39">
        <v>6.3</v>
      </c>
      <c r="AD47" s="39"/>
      <c r="AE47" s="39"/>
      <c r="AF47" s="39"/>
      <c r="AG47" s="39"/>
      <c r="AH47" s="39">
        <v>26</v>
      </c>
      <c r="AI47" s="39">
        <v>26</v>
      </c>
      <c r="AJ47" s="39"/>
      <c r="AK47" s="39"/>
      <c r="AL47" s="39"/>
      <c r="AM47" s="39"/>
      <c r="AN47" s="39"/>
      <c r="AO47" s="39"/>
    </row>
    <row r="48" spans="1:41" ht="28.5" customHeight="1">
      <c r="A48" s="11"/>
      <c r="B48" s="80"/>
      <c r="C48" s="50" t="s">
        <v>156</v>
      </c>
      <c r="D48" s="39"/>
      <c r="E48" s="50">
        <v>250</v>
      </c>
      <c r="F48" s="39"/>
      <c r="G48" s="50">
        <v>250</v>
      </c>
      <c r="H48" s="39">
        <v>0.99</v>
      </c>
      <c r="I48" s="39">
        <v>0.99</v>
      </c>
      <c r="J48" s="39"/>
      <c r="K48" s="39"/>
      <c r="L48" s="39">
        <v>25</v>
      </c>
      <c r="M48" s="39">
        <v>25</v>
      </c>
      <c r="N48" s="39">
        <v>84.36</v>
      </c>
      <c r="O48" s="39">
        <v>84.36</v>
      </c>
      <c r="P48" s="39">
        <v>0.02</v>
      </c>
      <c r="Q48" s="39">
        <v>0.02</v>
      </c>
      <c r="R48" s="39"/>
      <c r="S48" s="39"/>
      <c r="T48" s="39"/>
      <c r="U48" s="39"/>
      <c r="V48" s="39"/>
      <c r="W48" s="39"/>
      <c r="X48" s="39">
        <v>10</v>
      </c>
      <c r="Y48" s="39">
        <v>10</v>
      </c>
      <c r="Z48" s="39"/>
      <c r="AA48" s="39"/>
      <c r="AB48" s="39">
        <v>0.19</v>
      </c>
      <c r="AC48" s="39">
        <v>0.19</v>
      </c>
      <c r="AD48" s="39">
        <v>30</v>
      </c>
      <c r="AE48" s="39">
        <v>30</v>
      </c>
      <c r="AF48" s="39">
        <v>13.98</v>
      </c>
      <c r="AG48" s="39">
        <v>13.98</v>
      </c>
      <c r="AH48" s="39">
        <v>7.99</v>
      </c>
      <c r="AI48" s="39">
        <v>7.99</v>
      </c>
      <c r="AJ48" s="39">
        <v>0.3</v>
      </c>
      <c r="AK48" s="39">
        <v>0.3</v>
      </c>
      <c r="AL48" s="11"/>
      <c r="AM48" s="11"/>
      <c r="AN48" s="11"/>
      <c r="AO48" s="11"/>
    </row>
    <row r="49" spans="1:41" ht="15.75">
      <c r="A49" s="11"/>
      <c r="B49" s="187"/>
      <c r="C49" s="17" t="s">
        <v>112</v>
      </c>
      <c r="D49" s="11"/>
      <c r="E49" s="17"/>
      <c r="F49" s="11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ht="15.75">
      <c r="A50" s="11"/>
      <c r="B50" s="187"/>
      <c r="C50" s="17" t="s">
        <v>85</v>
      </c>
      <c r="D50" s="11">
        <v>30</v>
      </c>
      <c r="E50" s="17">
        <v>30</v>
      </c>
      <c r="F50" s="11">
        <v>60</v>
      </c>
      <c r="G50" s="17">
        <v>60</v>
      </c>
      <c r="H50" s="18">
        <v>1.1000000000000001</v>
      </c>
      <c r="I50" s="18">
        <v>2.2999999999999998</v>
      </c>
      <c r="J50" s="18">
        <v>0.1</v>
      </c>
      <c r="K50" s="18">
        <v>0.24</v>
      </c>
      <c r="L50" s="18">
        <v>7.4</v>
      </c>
      <c r="M50" s="18">
        <v>14.8</v>
      </c>
      <c r="N50" s="18">
        <v>35</v>
      </c>
      <c r="O50" s="18">
        <v>71</v>
      </c>
      <c r="P50" s="18">
        <v>0.03</v>
      </c>
      <c r="Q50" s="18">
        <v>0.06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>
        <v>0.3</v>
      </c>
      <c r="AC50" s="18">
        <v>0.6</v>
      </c>
      <c r="AD50" s="100">
        <v>6</v>
      </c>
      <c r="AE50" s="100">
        <v>12</v>
      </c>
      <c r="AF50" s="100">
        <v>19.5</v>
      </c>
      <c r="AG50" s="100">
        <v>39</v>
      </c>
      <c r="AH50" s="18">
        <v>4.2</v>
      </c>
      <c r="AI50" s="18">
        <v>8.4</v>
      </c>
      <c r="AJ50" s="18">
        <v>0.3</v>
      </c>
      <c r="AK50" s="18">
        <v>0.6</v>
      </c>
      <c r="AL50" s="18"/>
      <c r="AM50" s="18"/>
      <c r="AN50" s="18"/>
      <c r="AO50" s="18"/>
    </row>
    <row r="51" spans="1:41" ht="15.75">
      <c r="A51" s="11"/>
      <c r="B51" s="187">
        <v>109</v>
      </c>
      <c r="C51" s="17" t="s">
        <v>113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100"/>
      <c r="O51" s="100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75">
      <c r="A52" s="11"/>
      <c r="B52" s="187"/>
      <c r="C52" s="17" t="s">
        <v>85</v>
      </c>
      <c r="D52" s="11">
        <v>60</v>
      </c>
      <c r="E52" s="17">
        <v>60</v>
      </c>
      <c r="F52" s="11">
        <v>60</v>
      </c>
      <c r="G52" s="17">
        <v>60</v>
      </c>
      <c r="H52" s="18">
        <v>4</v>
      </c>
      <c r="I52" s="18">
        <v>4</v>
      </c>
      <c r="J52" s="18">
        <v>0.7</v>
      </c>
      <c r="K52" s="18">
        <v>0.7</v>
      </c>
      <c r="L52" s="18">
        <v>20</v>
      </c>
      <c r="M52" s="18">
        <v>20</v>
      </c>
      <c r="N52" s="100">
        <v>104</v>
      </c>
      <c r="O52" s="100">
        <v>104</v>
      </c>
      <c r="P52" s="18">
        <v>0.05</v>
      </c>
      <c r="Q52" s="18">
        <v>0.05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>
        <v>10.5</v>
      </c>
      <c r="AE52" s="18">
        <v>10.5</v>
      </c>
      <c r="AF52" s="18">
        <v>47</v>
      </c>
      <c r="AG52" s="18">
        <v>47</v>
      </c>
      <c r="AH52" s="18">
        <v>14</v>
      </c>
      <c r="AI52" s="18">
        <v>14</v>
      </c>
      <c r="AJ52" s="18">
        <v>1.2</v>
      </c>
      <c r="AK52" s="18">
        <v>1.2</v>
      </c>
      <c r="AL52" s="18"/>
      <c r="AM52" s="18"/>
      <c r="AN52" s="18"/>
      <c r="AO52" s="18"/>
    </row>
    <row r="53" spans="1:41" ht="15.75">
      <c r="A53" s="11"/>
      <c r="B53" s="187"/>
      <c r="C53" s="17" t="s">
        <v>171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100">
        <f t="shared" ref="N53:S53" si="1">SUM(N28:N52)</f>
        <v>908.36</v>
      </c>
      <c r="O53" s="100">
        <f t="shared" si="1"/>
        <v>1049.3600000000001</v>
      </c>
      <c r="P53" s="18">
        <f t="shared" si="1"/>
        <v>0.21000000000000002</v>
      </c>
      <c r="Q53" s="18">
        <f t="shared" si="1"/>
        <v>0.26</v>
      </c>
      <c r="R53" s="18">
        <f t="shared" si="1"/>
        <v>0.1</v>
      </c>
      <c r="S53" s="18">
        <f t="shared" si="1"/>
        <v>0.13</v>
      </c>
      <c r="T53" s="18"/>
      <c r="U53" s="18"/>
      <c r="V53" s="18">
        <f>SUM(V28:V52)</f>
        <v>0.04</v>
      </c>
      <c r="W53" s="18">
        <f>SUM(W28:W52)</f>
        <v>0.04</v>
      </c>
      <c r="X53" s="18"/>
      <c r="Y53" s="18"/>
      <c r="Z53" s="100"/>
      <c r="AA53" s="100"/>
      <c r="AB53" s="100"/>
      <c r="AC53" s="100"/>
      <c r="AD53" s="112"/>
      <c r="AE53" s="112"/>
      <c r="AF53" s="100"/>
      <c r="AG53" s="18"/>
      <c r="AH53" s="112"/>
      <c r="AI53" s="112"/>
      <c r="AJ53" s="18"/>
      <c r="AK53" s="18"/>
      <c r="AL53" s="18">
        <f>SUM(AL28:AL52)</f>
        <v>1.2E-2</v>
      </c>
      <c r="AM53" s="18">
        <f>SUM(AM28:AM52)</f>
        <v>0.02</v>
      </c>
      <c r="AN53" s="18">
        <f>SUM(AN28:AN52)</f>
        <v>0.2</v>
      </c>
      <c r="AO53" s="18">
        <f>SUM(AO28:AO52)</f>
        <v>0.3</v>
      </c>
    </row>
    <row r="54" spans="1:41" ht="15.75">
      <c r="A54" s="11"/>
      <c r="B54" s="187"/>
      <c r="C54" s="29" t="s">
        <v>8</v>
      </c>
      <c r="D54" s="29"/>
      <c r="E54" s="29"/>
      <c r="F54" s="29"/>
      <c r="G54" s="29"/>
      <c r="H54" s="96">
        <v>54.3</v>
      </c>
      <c r="I54" s="96">
        <v>62.3</v>
      </c>
      <c r="J54" s="96">
        <v>55.5</v>
      </c>
      <c r="K54" s="96">
        <v>65.900000000000006</v>
      </c>
      <c r="L54" s="104">
        <v>233</v>
      </c>
      <c r="M54" s="104">
        <v>265</v>
      </c>
      <c r="N54" s="104">
        <v>1626</v>
      </c>
      <c r="O54" s="104">
        <v>1879</v>
      </c>
      <c r="P54" s="143">
        <v>0.9</v>
      </c>
      <c r="Q54" s="143">
        <v>1.01</v>
      </c>
      <c r="R54" s="143">
        <v>1.06</v>
      </c>
      <c r="S54" s="143">
        <v>1.22</v>
      </c>
      <c r="T54" s="143">
        <v>8.16</v>
      </c>
      <c r="U54" s="143">
        <v>8.32</v>
      </c>
      <c r="V54" s="143">
        <v>0.14000000000000001</v>
      </c>
      <c r="W54" s="143">
        <v>0.14000000000000001</v>
      </c>
      <c r="X54" s="143">
        <v>46.16</v>
      </c>
      <c r="Y54" s="143">
        <v>53.16</v>
      </c>
      <c r="Z54" s="143">
        <v>490.04</v>
      </c>
      <c r="AA54" s="143">
        <v>640.04</v>
      </c>
      <c r="AB54" s="143">
        <v>777.4</v>
      </c>
      <c r="AC54" s="143">
        <v>857.69</v>
      </c>
      <c r="AD54" s="143">
        <v>781.5</v>
      </c>
      <c r="AE54" s="143">
        <v>851.5</v>
      </c>
      <c r="AF54" s="143">
        <v>780.94</v>
      </c>
      <c r="AG54" s="143">
        <v>852.44</v>
      </c>
      <c r="AH54" s="143">
        <v>183.21</v>
      </c>
      <c r="AI54" s="143">
        <v>237.41</v>
      </c>
      <c r="AJ54" s="143">
        <v>10</v>
      </c>
      <c r="AK54" s="143">
        <v>14</v>
      </c>
      <c r="AL54" s="143">
        <v>0.04</v>
      </c>
      <c r="AM54" s="143">
        <v>0.06</v>
      </c>
      <c r="AN54" s="143">
        <v>2.2400000000000002</v>
      </c>
      <c r="AO54" s="143">
        <v>3.04</v>
      </c>
    </row>
    <row r="55" spans="1:41" ht="15.75">
      <c r="A55" s="21"/>
      <c r="B55" s="28"/>
      <c r="C55" s="25"/>
      <c r="D55" s="25" t="s">
        <v>42</v>
      </c>
      <c r="E55" s="25"/>
      <c r="F55" s="25" t="s">
        <v>184</v>
      </c>
      <c r="G55" s="25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>
      <c r="A56" s="21"/>
      <c r="B56" s="28"/>
      <c r="C56" s="25" t="s">
        <v>43</v>
      </c>
      <c r="D56" s="217">
        <f>H54</f>
        <v>54.3</v>
      </c>
      <c r="E56" s="218"/>
      <c r="F56" s="217">
        <f>I54</f>
        <v>62.3</v>
      </c>
      <c r="G56" s="21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5.75">
      <c r="A57" s="21"/>
      <c r="B57" s="28"/>
      <c r="C57" s="25" t="s">
        <v>44</v>
      </c>
      <c r="D57" s="217">
        <f>J54</f>
        <v>55.5</v>
      </c>
      <c r="E57" s="218"/>
      <c r="F57" s="217">
        <f>K54</f>
        <v>65.900000000000006</v>
      </c>
      <c r="G57" s="21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75">
      <c r="A58" s="21"/>
      <c r="B58" s="28"/>
      <c r="C58" s="25" t="s">
        <v>45</v>
      </c>
      <c r="D58" s="217">
        <f>L54</f>
        <v>233</v>
      </c>
      <c r="E58" s="218"/>
      <c r="F58" s="217">
        <f>M54</f>
        <v>265</v>
      </c>
      <c r="G58" s="21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75">
      <c r="A59" s="21"/>
      <c r="B59" s="28"/>
      <c r="C59" s="25" t="s">
        <v>46</v>
      </c>
      <c r="D59" s="217">
        <f>N54</f>
        <v>1626</v>
      </c>
      <c r="E59" s="218"/>
      <c r="F59" s="217">
        <f>O54</f>
        <v>1879</v>
      </c>
      <c r="G59" s="21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75">
      <c r="A60" s="21"/>
      <c r="B60" s="28"/>
      <c r="C60" s="22" t="s">
        <v>47</v>
      </c>
      <c r="D60" s="217">
        <f>P54</f>
        <v>0.9</v>
      </c>
      <c r="E60" s="218"/>
      <c r="F60" s="217">
        <f>Q54</f>
        <v>1.01</v>
      </c>
      <c r="G60" s="21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75">
      <c r="A61" s="21"/>
      <c r="B61" s="28"/>
      <c r="C61" s="161" t="s">
        <v>176</v>
      </c>
      <c r="D61" s="217">
        <f>R54</f>
        <v>1.06</v>
      </c>
      <c r="E61" s="217"/>
      <c r="F61" s="217">
        <f>S54</f>
        <v>1.22</v>
      </c>
      <c r="G61" s="217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75">
      <c r="A62" s="21"/>
      <c r="B62" s="28"/>
      <c r="C62" s="161" t="s">
        <v>245</v>
      </c>
      <c r="D62" s="217">
        <f>T54</f>
        <v>8.16</v>
      </c>
      <c r="E62" s="217"/>
      <c r="F62" s="217">
        <f>U54</f>
        <v>8.32</v>
      </c>
      <c r="G62" s="217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75">
      <c r="A63" s="21"/>
      <c r="B63" s="28"/>
      <c r="C63" s="161" t="s">
        <v>177</v>
      </c>
      <c r="D63" s="217">
        <f>V54</f>
        <v>0.14000000000000001</v>
      </c>
      <c r="E63" s="217"/>
      <c r="F63" s="217">
        <f>W54</f>
        <v>0.14000000000000001</v>
      </c>
      <c r="G63" s="217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75">
      <c r="A64" s="21"/>
      <c r="B64" s="28"/>
      <c r="C64" s="22" t="s">
        <v>48</v>
      </c>
      <c r="D64" s="217">
        <f>X54</f>
        <v>46.16</v>
      </c>
      <c r="E64" s="218"/>
      <c r="F64" s="217">
        <f>Y54</f>
        <v>53.16</v>
      </c>
      <c r="G64" s="21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75">
      <c r="A65" s="21"/>
      <c r="B65" s="28"/>
      <c r="C65" s="22" t="s">
        <v>248</v>
      </c>
      <c r="D65" s="217">
        <f>Z54</f>
        <v>490.04</v>
      </c>
      <c r="E65" s="218"/>
      <c r="F65" s="217">
        <f>AA54</f>
        <v>640.04</v>
      </c>
      <c r="G65" s="21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75">
      <c r="A66" s="21"/>
      <c r="B66" s="28"/>
      <c r="C66" s="22" t="s">
        <v>249</v>
      </c>
      <c r="D66" s="217">
        <f>AB54</f>
        <v>777.4</v>
      </c>
      <c r="E66" s="218"/>
      <c r="F66" s="217">
        <f>AC54</f>
        <v>857.69</v>
      </c>
      <c r="G66" s="21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75">
      <c r="A67" s="21"/>
      <c r="B67" s="28"/>
      <c r="C67" s="22" t="s">
        <v>49</v>
      </c>
      <c r="D67" s="217">
        <f>AD54</f>
        <v>781.5</v>
      </c>
      <c r="E67" s="218"/>
      <c r="F67" s="217">
        <f>AE54</f>
        <v>851.5</v>
      </c>
      <c r="G67" s="21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75">
      <c r="A68" s="21"/>
      <c r="B68" s="28"/>
      <c r="C68" s="22" t="s">
        <v>50</v>
      </c>
      <c r="D68" s="217">
        <f>AF54</f>
        <v>780.94</v>
      </c>
      <c r="E68" s="218"/>
      <c r="F68" s="217">
        <f>AG54</f>
        <v>852.44</v>
      </c>
      <c r="G68" s="21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75">
      <c r="A69" s="28"/>
      <c r="B69" s="28"/>
      <c r="C69" s="22" t="s">
        <v>51</v>
      </c>
      <c r="D69" s="217">
        <f>AH54</f>
        <v>183.21</v>
      </c>
      <c r="E69" s="218"/>
      <c r="F69" s="217">
        <f>AI54</f>
        <v>237.41</v>
      </c>
      <c r="G69" s="21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75">
      <c r="A70" s="28"/>
      <c r="B70" s="28"/>
      <c r="C70" s="22" t="s">
        <v>52</v>
      </c>
      <c r="D70" s="217">
        <f>AJ54</f>
        <v>10</v>
      </c>
      <c r="E70" s="218"/>
      <c r="F70" s="217">
        <f>AK54</f>
        <v>14</v>
      </c>
      <c r="G70" s="21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75">
      <c r="A71" s="28"/>
      <c r="B71" s="28"/>
      <c r="C71" s="22" t="s">
        <v>246</v>
      </c>
      <c r="D71" s="219">
        <f>AL54</f>
        <v>0.04</v>
      </c>
      <c r="E71" s="219"/>
      <c r="F71" s="219">
        <f>AM54</f>
        <v>0.06</v>
      </c>
      <c r="G71" s="219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75">
      <c r="A72" s="28"/>
      <c r="B72" s="28"/>
      <c r="C72" s="22" t="s">
        <v>247</v>
      </c>
      <c r="D72" s="217">
        <f>AN54</f>
        <v>2.2400000000000002</v>
      </c>
      <c r="E72" s="218"/>
      <c r="F72" s="217">
        <f>AO54</f>
        <v>3.04</v>
      </c>
      <c r="G72" s="21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5.7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5.75">
      <c r="A74" s="30"/>
      <c r="B74" s="30"/>
      <c r="C74" s="30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5.75">
      <c r="A75" s="31"/>
      <c r="B75" s="31"/>
      <c r="C75" s="3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</sheetData>
  <mergeCells count="34">
    <mergeCell ref="D71:E71"/>
    <mergeCell ref="F71:G71"/>
    <mergeCell ref="D72:E72"/>
    <mergeCell ref="F72:G72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O89"/>
  <sheetViews>
    <sheetView zoomScale="70" zoomScaleNormal="70" workbookViewId="0">
      <pane ySplit="3" topLeftCell="A40" activePane="bottomLeft" state="frozen"/>
      <selection activeCell="G36" sqref="G36"/>
      <selection pane="bottomLeft" activeCell="AE56" sqref="AE56"/>
    </sheetView>
  </sheetViews>
  <sheetFormatPr defaultColWidth="9.140625" defaultRowHeight="15"/>
  <cols>
    <col min="1" max="1" width="8.7109375" style="2" customWidth="1"/>
    <col min="2" max="2" width="8.5703125" style="2" customWidth="1"/>
    <col min="3" max="3" width="33" style="2" customWidth="1"/>
    <col min="4" max="4" width="10.140625" style="2" customWidth="1"/>
    <col min="5" max="5" width="11.28515625" style="2" customWidth="1"/>
    <col min="6" max="7" width="8.85546875" style="2" customWidth="1"/>
    <col min="8" max="10" width="7.7109375" style="2" customWidth="1"/>
    <col min="11" max="11" width="8.140625" style="2" customWidth="1"/>
    <col min="12" max="12" width="8.85546875" style="2" customWidth="1"/>
    <col min="13" max="13" width="8.42578125" style="2" customWidth="1"/>
    <col min="14" max="14" width="9.42578125" style="2" customWidth="1"/>
    <col min="15" max="16" width="9.5703125" style="2" customWidth="1"/>
    <col min="17" max="21" width="7.7109375" style="2" customWidth="1"/>
    <col min="22" max="22" width="9.28515625" style="2" customWidth="1"/>
    <col min="23" max="23" width="9.140625" style="2" customWidth="1"/>
    <col min="24" max="28" width="7.7109375" style="2" customWidth="1"/>
    <col min="29" max="29" width="9.140625" style="2" customWidth="1"/>
    <col min="30" max="30" width="8.85546875" style="2" customWidth="1"/>
    <col min="31" max="31" width="10.85546875" style="2" customWidth="1"/>
    <col min="32" max="32" width="8.42578125" style="2" customWidth="1"/>
    <col min="33" max="33" width="10.28515625" style="2" customWidth="1"/>
    <col min="34" max="35" width="8.42578125" style="2" customWidth="1"/>
    <col min="36" max="37" width="7.7109375" style="2" customWidth="1"/>
    <col min="38" max="16384" width="9.140625" style="2"/>
  </cols>
  <sheetData>
    <row r="2" spans="1:41" ht="15.75">
      <c r="A2" s="11" t="s">
        <v>107</v>
      </c>
      <c r="B2" s="11" t="s">
        <v>107</v>
      </c>
      <c r="C2" s="11" t="s">
        <v>12</v>
      </c>
      <c r="D2" s="11" t="s">
        <v>17</v>
      </c>
      <c r="E2" s="11"/>
      <c r="F2" s="11" t="s">
        <v>185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8"/>
      <c r="AM4" s="158"/>
      <c r="AN4" s="158"/>
      <c r="AO4" s="158"/>
    </row>
    <row r="5" spans="1:41" ht="36" customHeight="1">
      <c r="A5" s="11"/>
      <c r="B5" s="80">
        <v>204</v>
      </c>
      <c r="C5" s="16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200</v>
      </c>
      <c r="D8" s="11">
        <v>8</v>
      </c>
      <c r="E8" s="11">
        <v>8</v>
      </c>
      <c r="F8" s="11">
        <v>9</v>
      </c>
      <c r="G8" s="11">
        <v>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7" t="s">
        <v>35</v>
      </c>
      <c r="D11" s="17"/>
      <c r="E11" s="17">
        <v>160</v>
      </c>
      <c r="F11" s="17"/>
      <c r="G11" s="17">
        <v>200</v>
      </c>
      <c r="H11" s="17">
        <v>8.4</v>
      </c>
      <c r="I11" s="17">
        <v>10.7</v>
      </c>
      <c r="J11" s="17">
        <v>12.7</v>
      </c>
      <c r="K11" s="17">
        <v>14</v>
      </c>
      <c r="L11" s="17">
        <v>38</v>
      </c>
      <c r="M11" s="17">
        <v>41</v>
      </c>
      <c r="N11" s="17">
        <v>266</v>
      </c>
      <c r="O11" s="17">
        <v>321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15.75">
      <c r="A12" s="11"/>
      <c r="B12" s="80">
        <v>1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11"/>
      <c r="B13" s="95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11"/>
      <c r="B14" s="88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11"/>
      <c r="B15" s="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7"/>
      <c r="AM15" s="77"/>
      <c r="AN15" s="77"/>
      <c r="AO15" s="77"/>
    </row>
    <row r="16" spans="1:41" ht="15.75">
      <c r="A16" s="11"/>
      <c r="B16" s="86"/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100"/>
      <c r="O16" s="10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7"/>
      <c r="AN16" s="77"/>
      <c r="AO16" s="77"/>
    </row>
    <row r="17" spans="1:41" ht="15.75">
      <c r="A17" s="11"/>
      <c r="B17" s="86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100"/>
      <c r="O17" s="100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7"/>
      <c r="AM17" s="77"/>
      <c r="AN17" s="77"/>
      <c r="AO17" s="77"/>
    </row>
    <row r="18" spans="1:41" ht="15.75">
      <c r="A18" s="11"/>
      <c r="B18" s="80">
        <v>378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7"/>
      <c r="AM18" s="77"/>
      <c r="AN18" s="77"/>
      <c r="AO18" s="77"/>
    </row>
    <row r="19" spans="1:41" ht="15.75">
      <c r="A19" s="11"/>
      <c r="B19" s="80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11"/>
      <c r="B20" s="80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11"/>
      <c r="B21" s="80"/>
      <c r="C21" s="11" t="s">
        <v>78</v>
      </c>
      <c r="D21" s="11">
        <v>160</v>
      </c>
      <c r="E21" s="11">
        <v>160</v>
      </c>
      <c r="F21" s="11">
        <v>160</v>
      </c>
      <c r="G21" s="11">
        <v>160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11"/>
      <c r="B22" s="80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11"/>
      <c r="B23" s="80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110</v>
      </c>
      <c r="O23" s="17">
        <v>110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7"/>
      <c r="AM23" s="77"/>
      <c r="AN23" s="77"/>
      <c r="AO23" s="77"/>
    </row>
    <row r="24" spans="1:41" ht="15.75">
      <c r="A24" s="11"/>
      <c r="B24" s="80"/>
      <c r="C24" s="125" t="s">
        <v>234</v>
      </c>
      <c r="D24" s="25"/>
      <c r="E24" s="125">
        <v>100</v>
      </c>
      <c r="F24" s="125"/>
      <c r="G24" s="125">
        <v>100</v>
      </c>
      <c r="H24" s="17">
        <v>5.4</v>
      </c>
      <c r="I24" s="17">
        <v>5.4</v>
      </c>
      <c r="J24" s="17">
        <v>10</v>
      </c>
      <c r="K24" s="17">
        <v>10</v>
      </c>
      <c r="L24" s="17">
        <v>20</v>
      </c>
      <c r="M24" s="17">
        <v>20</v>
      </c>
      <c r="N24" s="17">
        <v>170</v>
      </c>
      <c r="O24" s="17">
        <v>170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7"/>
      <c r="AM24" s="77"/>
      <c r="AN24" s="77"/>
      <c r="AO24" s="77"/>
    </row>
    <row r="25" spans="1:41" ht="15.75">
      <c r="A25" s="11"/>
      <c r="B25" s="80"/>
      <c r="C25" s="17" t="s">
        <v>171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>
        <f>SUM(N8:N24)</f>
        <v>682</v>
      </c>
      <c r="O25" s="17">
        <f>SUM(O8:O24)</f>
        <v>789</v>
      </c>
      <c r="P25" s="17">
        <f>SUM(P7:P24)</f>
        <v>0.36999999999999994</v>
      </c>
      <c r="Q25" s="17">
        <f t="shared" ref="Q25:AO25" si="0">SUM(Q7:Q24)</f>
        <v>0.42</v>
      </c>
      <c r="R25" s="17">
        <f t="shared" si="0"/>
        <v>0.42</v>
      </c>
      <c r="S25" s="17">
        <f t="shared" si="0"/>
        <v>0.48</v>
      </c>
      <c r="T25" s="17">
        <f t="shared" si="0"/>
        <v>3</v>
      </c>
      <c r="U25" s="17">
        <f t="shared" si="0"/>
        <v>3</v>
      </c>
      <c r="V25" s="17">
        <f t="shared" si="0"/>
        <v>0.03</v>
      </c>
      <c r="W25" s="17">
        <f t="shared" si="0"/>
        <v>0.03</v>
      </c>
      <c r="X25" s="17">
        <f t="shared" si="0"/>
        <v>18.100000000000001</v>
      </c>
      <c r="Y25" s="17">
        <f t="shared" si="0"/>
        <v>21.3</v>
      </c>
      <c r="Z25" s="17">
        <f t="shared" si="0"/>
        <v>210.01</v>
      </c>
      <c r="AA25" s="17">
        <f t="shared" si="0"/>
        <v>270.01</v>
      </c>
      <c r="AB25" s="17">
        <f t="shared" si="0"/>
        <v>330.3</v>
      </c>
      <c r="AC25" s="17">
        <f t="shared" si="0"/>
        <v>360.3</v>
      </c>
      <c r="AD25" s="17">
        <f t="shared" si="0"/>
        <v>330</v>
      </c>
      <c r="AE25" s="101">
        <v>360</v>
      </c>
      <c r="AF25" s="101">
        <v>330</v>
      </c>
      <c r="AG25" s="101">
        <f t="shared" si="0"/>
        <v>359.5</v>
      </c>
      <c r="AH25" s="17">
        <v>75</v>
      </c>
      <c r="AI25" s="17">
        <f t="shared" si="0"/>
        <v>90.2</v>
      </c>
      <c r="AJ25" s="97">
        <f t="shared" si="0"/>
        <v>3.63</v>
      </c>
      <c r="AK25" s="97">
        <f t="shared" si="0"/>
        <v>5.53</v>
      </c>
      <c r="AL25" s="17">
        <f t="shared" si="0"/>
        <v>8.9999999999999993E-3</v>
      </c>
      <c r="AM25" s="17">
        <f t="shared" si="0"/>
        <v>1.4999999999999999E-2</v>
      </c>
      <c r="AN25" s="17">
        <f t="shared" si="0"/>
        <v>0.9</v>
      </c>
      <c r="AO25" s="17">
        <f t="shared" si="0"/>
        <v>1.2</v>
      </c>
    </row>
    <row r="26" spans="1:41" ht="15.75">
      <c r="A26" s="11"/>
      <c r="B26" s="80"/>
      <c r="C26" s="14" t="s">
        <v>29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5.75">
      <c r="A27" s="11"/>
      <c r="B27" s="80">
        <v>24</v>
      </c>
      <c r="C27" s="26" t="s">
        <v>58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1"/>
      <c r="AG27" s="11"/>
      <c r="AH27" s="25"/>
      <c r="AI27" s="25"/>
      <c r="AJ27" s="25"/>
      <c r="AK27" s="25"/>
      <c r="AL27" s="11"/>
      <c r="AM27" s="11"/>
      <c r="AN27" s="11"/>
      <c r="AO27" s="11"/>
    </row>
    <row r="28" spans="1:41" ht="15.75">
      <c r="A28" s="11"/>
      <c r="B28" s="80"/>
      <c r="C28" s="26" t="s">
        <v>59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1"/>
      <c r="AG28" s="11"/>
      <c r="AH28" s="25"/>
      <c r="AI28" s="25"/>
      <c r="AJ28" s="25"/>
      <c r="AK28" s="25"/>
      <c r="AL28" s="11"/>
      <c r="AM28" s="11"/>
      <c r="AN28" s="11"/>
      <c r="AO28" s="11"/>
    </row>
    <row r="29" spans="1:41" ht="15.75">
      <c r="A29" s="11"/>
      <c r="B29" s="80"/>
      <c r="C29" s="25" t="s">
        <v>60</v>
      </c>
      <c r="D29" s="25">
        <v>46</v>
      </c>
      <c r="E29" s="25">
        <v>39</v>
      </c>
      <c r="F29" s="25">
        <v>57</v>
      </c>
      <c r="G29" s="25">
        <v>48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1"/>
      <c r="AG29" s="11"/>
      <c r="AH29" s="25"/>
      <c r="AI29" s="25"/>
      <c r="AJ29" s="25"/>
      <c r="AK29" s="25"/>
      <c r="AL29" s="11"/>
      <c r="AM29" s="11"/>
      <c r="AN29" s="11"/>
      <c r="AO29" s="11"/>
    </row>
    <row r="30" spans="1:41" ht="15.75">
      <c r="A30" s="11"/>
      <c r="B30" s="80"/>
      <c r="C30" s="25" t="s">
        <v>61</v>
      </c>
      <c r="D30" s="25">
        <v>36</v>
      </c>
      <c r="E30" s="25">
        <v>28</v>
      </c>
      <c r="F30" s="25">
        <v>44</v>
      </c>
      <c r="G30" s="25">
        <v>35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1"/>
      <c r="AG30" s="11"/>
      <c r="AH30" s="25"/>
      <c r="AI30" s="25"/>
      <c r="AJ30" s="25"/>
      <c r="AK30" s="25"/>
      <c r="AL30" s="11"/>
      <c r="AM30" s="11"/>
      <c r="AN30" s="11"/>
      <c r="AO30" s="11"/>
    </row>
    <row r="31" spans="1:41" ht="15.75">
      <c r="A31" s="11"/>
      <c r="B31" s="80"/>
      <c r="C31" s="25" t="s">
        <v>94</v>
      </c>
      <c r="D31" s="25">
        <v>12</v>
      </c>
      <c r="E31" s="25">
        <v>10</v>
      </c>
      <c r="F31" s="25">
        <v>15</v>
      </c>
      <c r="G31" s="25">
        <v>12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1"/>
      <c r="AG31" s="11"/>
      <c r="AH31" s="25"/>
      <c r="AI31" s="25"/>
      <c r="AJ31" s="25"/>
      <c r="AK31" s="25"/>
      <c r="AL31" s="11"/>
      <c r="AM31" s="11"/>
      <c r="AN31" s="11"/>
      <c r="AO31" s="11"/>
    </row>
    <row r="32" spans="1:41" ht="15.75">
      <c r="A32" s="11"/>
      <c r="B32" s="80"/>
      <c r="C32" s="25" t="s">
        <v>9</v>
      </c>
      <c r="D32" s="25">
        <v>5</v>
      </c>
      <c r="E32" s="25">
        <v>5</v>
      </c>
      <c r="F32" s="25">
        <v>6</v>
      </c>
      <c r="G32" s="25">
        <v>6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1"/>
      <c r="AG32" s="11"/>
      <c r="AH32" s="25"/>
      <c r="AI32" s="25"/>
      <c r="AJ32" s="25"/>
      <c r="AK32" s="25"/>
      <c r="AL32" s="11"/>
      <c r="AM32" s="11"/>
      <c r="AN32" s="11"/>
      <c r="AO32" s="11"/>
    </row>
    <row r="33" spans="1:41" ht="15.75">
      <c r="A33" s="11"/>
      <c r="B33" s="80"/>
      <c r="C33" s="11" t="s">
        <v>26</v>
      </c>
      <c r="D33" s="11">
        <v>2</v>
      </c>
      <c r="E33" s="11">
        <v>2</v>
      </c>
      <c r="F33" s="11">
        <v>3</v>
      </c>
      <c r="G33" s="11">
        <v>3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"/>
      <c r="AG33" s="11"/>
      <c r="AH33" s="25"/>
      <c r="AI33" s="25"/>
      <c r="AJ33" s="25"/>
      <c r="AK33" s="25"/>
      <c r="AL33" s="11"/>
      <c r="AM33" s="11"/>
      <c r="AN33" s="11"/>
      <c r="AO33" s="11"/>
    </row>
    <row r="34" spans="1:41" ht="15.75">
      <c r="A34" s="11"/>
      <c r="B34" s="80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1.2</v>
      </c>
      <c r="J34" s="11">
        <v>4.8</v>
      </c>
      <c r="K34" s="11">
        <v>5.9</v>
      </c>
      <c r="L34" s="11">
        <v>4.5</v>
      </c>
      <c r="M34" s="11">
        <v>5.6</v>
      </c>
      <c r="N34" s="11">
        <v>73</v>
      </c>
      <c r="O34" s="11">
        <v>100</v>
      </c>
      <c r="P34" s="25">
        <v>0.25</v>
      </c>
      <c r="Q34" s="25">
        <v>0.3</v>
      </c>
      <c r="R34" s="25">
        <v>0.46</v>
      </c>
      <c r="S34" s="25">
        <v>0.52</v>
      </c>
      <c r="T34" s="11"/>
      <c r="U34" s="11"/>
      <c r="V34" s="11">
        <v>0.02</v>
      </c>
      <c r="W34" s="11">
        <v>0.02</v>
      </c>
      <c r="X34" s="11">
        <v>3</v>
      </c>
      <c r="Y34" s="11">
        <v>6</v>
      </c>
      <c r="Z34" s="11">
        <v>180</v>
      </c>
      <c r="AA34" s="11">
        <v>240</v>
      </c>
      <c r="AB34" s="11">
        <v>240</v>
      </c>
      <c r="AC34" s="11">
        <v>260</v>
      </c>
      <c r="AD34" s="11">
        <v>60</v>
      </c>
      <c r="AE34" s="11">
        <v>72</v>
      </c>
      <c r="AF34" s="11">
        <v>21</v>
      </c>
      <c r="AG34" s="11">
        <v>25</v>
      </c>
      <c r="AH34" s="11">
        <v>37</v>
      </c>
      <c r="AI34" s="11">
        <v>48</v>
      </c>
      <c r="AJ34" s="11">
        <v>0.6</v>
      </c>
      <c r="AK34" s="11">
        <v>1</v>
      </c>
      <c r="AL34" s="144">
        <v>1.2E-2</v>
      </c>
      <c r="AM34" s="11">
        <v>0.02</v>
      </c>
      <c r="AN34" s="11">
        <v>0.2</v>
      </c>
      <c r="AO34" s="11">
        <v>0.6</v>
      </c>
    </row>
    <row r="35" spans="1:41" ht="21.75" customHeight="1">
      <c r="A35" s="11"/>
      <c r="B35" s="80">
        <v>96</v>
      </c>
      <c r="C35" s="16" t="s">
        <v>146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0"/>
      <c r="C36" s="11" t="s">
        <v>63</v>
      </c>
      <c r="D36" s="11">
        <v>100</v>
      </c>
      <c r="E36" s="11">
        <v>80</v>
      </c>
      <c r="F36" s="11">
        <v>110</v>
      </c>
      <c r="G36" s="11">
        <v>90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0"/>
      <c r="C37" s="11" t="s">
        <v>147</v>
      </c>
      <c r="D37" s="11">
        <v>4</v>
      </c>
      <c r="E37" s="17">
        <v>4</v>
      </c>
      <c r="F37" s="11">
        <v>5</v>
      </c>
      <c r="G37" s="17">
        <v>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0"/>
      <c r="C38" s="11" t="s">
        <v>62</v>
      </c>
      <c r="D38" s="11">
        <v>10</v>
      </c>
      <c r="E38" s="11">
        <v>9</v>
      </c>
      <c r="F38" s="11">
        <v>12.5</v>
      </c>
      <c r="G38" s="11">
        <v>10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90"/>
      <c r="C39" s="11" t="s">
        <v>55</v>
      </c>
      <c r="D39" s="11">
        <v>4</v>
      </c>
      <c r="E39" s="11">
        <v>3</v>
      </c>
      <c r="F39" s="11">
        <v>6</v>
      </c>
      <c r="G39" s="11">
        <v>5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8"/>
      <c r="AM39" s="11"/>
      <c r="AN39" s="11"/>
      <c r="AO39" s="11"/>
    </row>
    <row r="40" spans="1:41" ht="15.75">
      <c r="A40" s="11"/>
      <c r="B40" s="90"/>
      <c r="C40" s="11" t="s">
        <v>26</v>
      </c>
      <c r="D40" s="11">
        <v>1</v>
      </c>
      <c r="E40" s="11">
        <v>1</v>
      </c>
      <c r="F40" s="11">
        <v>1</v>
      </c>
      <c r="G40" s="11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8"/>
      <c r="AM40" s="11"/>
      <c r="AN40" s="11"/>
      <c r="AO40" s="11"/>
    </row>
    <row r="41" spans="1:41" ht="15.75">
      <c r="A41" s="11"/>
      <c r="B41" s="90"/>
      <c r="C41" s="11" t="s">
        <v>64</v>
      </c>
      <c r="D41" s="11">
        <v>13</v>
      </c>
      <c r="E41" s="11">
        <v>12</v>
      </c>
      <c r="F41" s="11">
        <v>16</v>
      </c>
      <c r="G41" s="11">
        <v>14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8"/>
      <c r="AM41" s="11"/>
      <c r="AN41" s="11"/>
      <c r="AO41" s="11"/>
    </row>
    <row r="42" spans="1:41" ht="15.75">
      <c r="A42" s="11"/>
      <c r="B42" s="90"/>
      <c r="C42" s="11" t="s">
        <v>205</v>
      </c>
      <c r="D42" s="11">
        <v>40</v>
      </c>
      <c r="E42" s="11">
        <v>30</v>
      </c>
      <c r="F42" s="11">
        <v>75</v>
      </c>
      <c r="G42" s="11">
        <v>65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8"/>
      <c r="AM42" s="11"/>
      <c r="AN42" s="11"/>
      <c r="AO42" s="11"/>
    </row>
    <row r="43" spans="1:41" ht="15.75">
      <c r="A43" s="11"/>
      <c r="B43" s="90"/>
      <c r="C43" s="11" t="s">
        <v>192</v>
      </c>
      <c r="D43" s="11">
        <v>7</v>
      </c>
      <c r="E43" s="11">
        <v>7</v>
      </c>
      <c r="F43" s="11">
        <v>7</v>
      </c>
      <c r="G43" s="11">
        <v>7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8"/>
      <c r="AM43" s="11"/>
      <c r="AN43" s="11"/>
      <c r="AO43" s="11"/>
    </row>
    <row r="44" spans="1:41" ht="15.75">
      <c r="A44" s="11"/>
      <c r="B44" s="90"/>
      <c r="C44" s="11" t="s">
        <v>84</v>
      </c>
      <c r="D44" s="11">
        <v>5</v>
      </c>
      <c r="E44" s="11">
        <v>5</v>
      </c>
      <c r="F44" s="11">
        <v>5</v>
      </c>
      <c r="G44" s="11">
        <v>5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8"/>
      <c r="AM44" s="11"/>
      <c r="AN44" s="11"/>
      <c r="AO44" s="11"/>
    </row>
    <row r="45" spans="1:41" ht="15.75">
      <c r="A45" s="11"/>
      <c r="B45" s="90"/>
      <c r="C45" s="11" t="s">
        <v>148</v>
      </c>
      <c r="D45" s="11">
        <v>150</v>
      </c>
      <c r="E45" s="11">
        <v>150</v>
      </c>
      <c r="F45" s="11">
        <v>187</v>
      </c>
      <c r="G45" s="11">
        <v>187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8"/>
      <c r="AM45" s="11"/>
      <c r="AN45" s="11"/>
      <c r="AO45" s="11"/>
    </row>
    <row r="46" spans="1:41" ht="15.75">
      <c r="A46" s="11"/>
      <c r="B46" s="90"/>
      <c r="C46" s="17" t="s">
        <v>35</v>
      </c>
      <c r="D46" s="11"/>
      <c r="E46" s="11">
        <v>200</v>
      </c>
      <c r="F46" s="11"/>
      <c r="G46" s="11">
        <v>250</v>
      </c>
      <c r="H46" s="11">
        <v>10.6</v>
      </c>
      <c r="I46" s="11">
        <v>13</v>
      </c>
      <c r="J46" s="11">
        <v>7</v>
      </c>
      <c r="K46" s="11">
        <v>9</v>
      </c>
      <c r="L46" s="11">
        <v>22</v>
      </c>
      <c r="M46" s="11">
        <v>27</v>
      </c>
      <c r="N46" s="11">
        <v>185</v>
      </c>
      <c r="O46" s="11">
        <v>225</v>
      </c>
      <c r="P46" s="18">
        <v>0.06</v>
      </c>
      <c r="Q46" s="18">
        <v>7.0000000000000007E-2</v>
      </c>
      <c r="R46" s="18">
        <v>0.1</v>
      </c>
      <c r="S46" s="18">
        <v>0.13</v>
      </c>
      <c r="T46" s="100">
        <v>3</v>
      </c>
      <c r="U46" s="100">
        <v>3</v>
      </c>
      <c r="V46" s="11">
        <v>0.02</v>
      </c>
      <c r="W46" s="18">
        <v>0.02</v>
      </c>
      <c r="X46" s="18"/>
      <c r="Y46" s="18"/>
      <c r="Z46" s="100">
        <v>60</v>
      </c>
      <c r="AA46" s="100">
        <v>70</v>
      </c>
      <c r="AB46" s="100">
        <v>195</v>
      </c>
      <c r="AC46" s="100">
        <v>213</v>
      </c>
      <c r="AD46" s="100">
        <v>313</v>
      </c>
      <c r="AE46" s="100">
        <v>338</v>
      </c>
      <c r="AF46" s="100">
        <v>301</v>
      </c>
      <c r="AG46" s="100">
        <v>328</v>
      </c>
      <c r="AH46" s="18">
        <v>24</v>
      </c>
      <c r="AI46" s="18">
        <v>29.95</v>
      </c>
      <c r="AJ46" s="18">
        <v>1.2</v>
      </c>
      <c r="AK46" s="18">
        <v>3.1</v>
      </c>
      <c r="AL46" s="18"/>
      <c r="AM46" s="18"/>
      <c r="AN46" s="112">
        <v>1</v>
      </c>
      <c r="AO46" s="112">
        <v>1</v>
      </c>
    </row>
    <row r="47" spans="1:41" ht="15.75">
      <c r="A47" s="11"/>
      <c r="B47" s="109"/>
      <c r="C47" s="17" t="s">
        <v>202</v>
      </c>
      <c r="D47" s="17"/>
      <c r="E47" s="17"/>
      <c r="F47" s="17"/>
      <c r="G47" s="17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87"/>
      <c r="C48" s="22" t="s">
        <v>109</v>
      </c>
      <c r="D48" s="22">
        <v>40</v>
      </c>
      <c r="E48" s="22">
        <v>40</v>
      </c>
      <c r="F48" s="22">
        <v>80</v>
      </c>
      <c r="G48" s="22">
        <v>80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 ht="15.75">
      <c r="A49" s="11"/>
      <c r="B49" s="87"/>
      <c r="C49" s="17" t="s">
        <v>35</v>
      </c>
      <c r="D49" s="17"/>
      <c r="E49" s="17">
        <v>20</v>
      </c>
      <c r="F49" s="17"/>
      <c r="G49" s="17">
        <v>40</v>
      </c>
      <c r="H49" s="112">
        <v>1.1000000000000001</v>
      </c>
      <c r="I49" s="112">
        <v>2.2999999999999998</v>
      </c>
      <c r="J49" s="112">
        <v>0.12</v>
      </c>
      <c r="K49" s="112">
        <v>0.24</v>
      </c>
      <c r="L49" s="112">
        <v>7.4</v>
      </c>
      <c r="M49" s="112">
        <v>14.8</v>
      </c>
      <c r="N49" s="100">
        <v>25</v>
      </c>
      <c r="O49" s="100">
        <v>50</v>
      </c>
      <c r="P49" s="18">
        <v>1.4999999999999999E-2</v>
      </c>
      <c r="Q49" s="18">
        <v>0.03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>
        <v>1.4999999999999999E-2</v>
      </c>
      <c r="AC49" s="18">
        <v>0.3</v>
      </c>
      <c r="AD49" s="18">
        <v>3</v>
      </c>
      <c r="AE49" s="18">
        <v>6</v>
      </c>
      <c r="AF49" s="18">
        <v>9.6999999999999993</v>
      </c>
      <c r="AG49" s="18">
        <v>19.5</v>
      </c>
      <c r="AH49" s="18">
        <v>2.1</v>
      </c>
      <c r="AI49" s="18">
        <v>4.2</v>
      </c>
      <c r="AJ49" s="18">
        <v>0.16</v>
      </c>
      <c r="AK49" s="18">
        <v>0.33</v>
      </c>
      <c r="AL49" s="18"/>
      <c r="AM49" s="11"/>
      <c r="AN49" s="11"/>
      <c r="AO49" s="11"/>
    </row>
    <row r="50" spans="1:41" ht="21" customHeight="1">
      <c r="A50" s="11"/>
      <c r="B50" s="90">
        <v>244</v>
      </c>
      <c r="C50" s="61" t="s">
        <v>163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1"/>
      <c r="AN50" s="11"/>
      <c r="AO50" s="11"/>
    </row>
    <row r="51" spans="1:41" ht="15.75">
      <c r="A51" s="11"/>
      <c r="B51" s="90"/>
      <c r="C51" s="18" t="s">
        <v>164</v>
      </c>
      <c r="D51" s="100">
        <v>110</v>
      </c>
      <c r="E51" s="100">
        <v>81</v>
      </c>
      <c r="F51" s="100">
        <v>125</v>
      </c>
      <c r="G51" s="100">
        <v>101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1"/>
      <c r="AN51" s="11"/>
      <c r="AO51" s="11"/>
    </row>
    <row r="52" spans="1:41" ht="15.75">
      <c r="A52" s="11"/>
      <c r="B52" s="90"/>
      <c r="C52" s="18" t="s">
        <v>11</v>
      </c>
      <c r="D52" s="100">
        <v>26</v>
      </c>
      <c r="E52" s="100">
        <v>21</v>
      </c>
      <c r="F52" s="100">
        <v>31</v>
      </c>
      <c r="G52" s="100">
        <v>25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1"/>
      <c r="AN52" s="11"/>
      <c r="AO52" s="11"/>
    </row>
    <row r="53" spans="1:41" ht="15.75">
      <c r="A53" s="11"/>
      <c r="B53" s="90"/>
      <c r="C53" s="18" t="s">
        <v>9</v>
      </c>
      <c r="D53" s="100">
        <v>9</v>
      </c>
      <c r="E53" s="100">
        <v>9</v>
      </c>
      <c r="F53" s="100">
        <v>10</v>
      </c>
      <c r="G53" s="100">
        <v>10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1"/>
      <c r="AN53" s="11"/>
      <c r="AO53" s="11"/>
    </row>
    <row r="54" spans="1:41" ht="15.75">
      <c r="A54" s="11"/>
      <c r="B54" s="90"/>
      <c r="C54" s="18" t="s">
        <v>23</v>
      </c>
      <c r="D54" s="100">
        <v>11</v>
      </c>
      <c r="E54" s="101">
        <v>9</v>
      </c>
      <c r="F54" s="100">
        <v>12</v>
      </c>
      <c r="G54" s="101">
        <v>10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1"/>
      <c r="AN54" s="11"/>
      <c r="AO54" s="11"/>
    </row>
    <row r="55" spans="1:41" ht="15.75">
      <c r="A55" s="11"/>
      <c r="B55" s="90"/>
      <c r="C55" s="11" t="s">
        <v>18</v>
      </c>
      <c r="D55" s="100">
        <v>58</v>
      </c>
      <c r="E55" s="100">
        <v>58</v>
      </c>
      <c r="F55" s="100">
        <v>68</v>
      </c>
      <c r="G55" s="100">
        <v>68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8"/>
      <c r="AM55" s="11"/>
      <c r="AN55" s="11"/>
      <c r="AO55" s="11"/>
    </row>
    <row r="56" spans="1:41" ht="15.75">
      <c r="A56" s="11"/>
      <c r="B56" s="90"/>
      <c r="C56" s="17" t="s">
        <v>72</v>
      </c>
      <c r="D56" s="11"/>
      <c r="E56" s="11">
        <v>170</v>
      </c>
      <c r="F56" s="11"/>
      <c r="G56" s="11">
        <v>250</v>
      </c>
      <c r="H56" s="11">
        <v>15.3</v>
      </c>
      <c r="I56" s="11">
        <v>18</v>
      </c>
      <c r="J56" s="11">
        <v>11.9</v>
      </c>
      <c r="K56" s="11">
        <v>14.3</v>
      </c>
      <c r="L56" s="11">
        <v>32</v>
      </c>
      <c r="M56" s="11">
        <v>38</v>
      </c>
      <c r="N56" s="11">
        <v>308</v>
      </c>
      <c r="O56" s="11">
        <v>326</v>
      </c>
      <c r="P56" s="11">
        <v>0.03</v>
      </c>
      <c r="Q56" s="11">
        <v>0.04</v>
      </c>
      <c r="R56" s="11"/>
      <c r="S56" s="11"/>
      <c r="T56" s="11">
        <v>1.1000000000000001</v>
      </c>
      <c r="U56" s="11">
        <v>1.3</v>
      </c>
      <c r="V56" s="11"/>
      <c r="W56" s="11"/>
      <c r="X56" s="39">
        <v>9</v>
      </c>
      <c r="Y56" s="39">
        <v>10</v>
      </c>
      <c r="Z56" s="39">
        <v>40</v>
      </c>
      <c r="AA56" s="39">
        <v>50</v>
      </c>
      <c r="AB56" s="39">
        <v>0.19</v>
      </c>
      <c r="AC56" s="39">
        <v>0.19</v>
      </c>
      <c r="AD56" s="39">
        <v>30</v>
      </c>
      <c r="AE56" s="39">
        <v>30</v>
      </c>
      <c r="AF56" s="39">
        <v>13.98</v>
      </c>
      <c r="AG56" s="39">
        <v>13.98</v>
      </c>
      <c r="AH56" s="39">
        <v>7.99</v>
      </c>
      <c r="AI56" s="39">
        <v>7.99</v>
      </c>
      <c r="AJ56" s="39">
        <v>0.3</v>
      </c>
      <c r="AK56" s="39">
        <v>0.3</v>
      </c>
      <c r="AL56" s="18"/>
      <c r="AM56" s="11"/>
      <c r="AN56" s="11"/>
      <c r="AO56" s="11"/>
    </row>
    <row r="57" spans="1:41" ht="15.75">
      <c r="A57" s="11"/>
      <c r="B57" s="90">
        <v>348</v>
      </c>
      <c r="C57" s="61" t="s">
        <v>131</v>
      </c>
      <c r="D57" s="18"/>
      <c r="E57" s="20"/>
      <c r="F57" s="20"/>
      <c r="G57" s="20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 ht="15.75">
      <c r="A58" s="11"/>
      <c r="B58" s="90"/>
      <c r="C58" s="18" t="s">
        <v>132</v>
      </c>
      <c r="D58" s="100">
        <v>20</v>
      </c>
      <c r="E58" s="100">
        <v>30</v>
      </c>
      <c r="F58" s="100">
        <v>20</v>
      </c>
      <c r="G58" s="100">
        <v>30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1"/>
      <c r="AN58" s="11"/>
      <c r="AO58" s="11"/>
    </row>
    <row r="59" spans="1:41" ht="15" customHeight="1">
      <c r="A59" s="11"/>
      <c r="B59" s="90"/>
      <c r="C59" s="18" t="s">
        <v>21</v>
      </c>
      <c r="D59" s="100">
        <v>11</v>
      </c>
      <c r="E59" s="100">
        <v>11</v>
      </c>
      <c r="F59" s="100">
        <v>11</v>
      </c>
      <c r="G59" s="100">
        <v>11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 ht="15.75">
      <c r="A60" s="11"/>
      <c r="B60" s="90"/>
      <c r="C60" s="18" t="s">
        <v>20</v>
      </c>
      <c r="D60" s="100">
        <v>203</v>
      </c>
      <c r="E60" s="100">
        <v>203</v>
      </c>
      <c r="F60" s="100">
        <v>203</v>
      </c>
      <c r="G60" s="100">
        <v>203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1"/>
      <c r="AN60" s="11"/>
      <c r="AO60" s="11"/>
    </row>
    <row r="61" spans="1:41" ht="15.75">
      <c r="A61" s="11"/>
      <c r="B61" s="90"/>
      <c r="C61" s="18" t="s">
        <v>97</v>
      </c>
      <c r="D61" s="18"/>
      <c r="E61" s="101">
        <v>200</v>
      </c>
      <c r="F61" s="101"/>
      <c r="G61" s="101">
        <v>200</v>
      </c>
      <c r="H61" s="18">
        <v>0.2</v>
      </c>
      <c r="I61" s="18">
        <v>0.2</v>
      </c>
      <c r="J61" s="18">
        <v>0.1</v>
      </c>
      <c r="K61" s="18">
        <v>0.1</v>
      </c>
      <c r="L61" s="18">
        <v>21.1</v>
      </c>
      <c r="M61" s="18">
        <v>21.1</v>
      </c>
      <c r="N61" s="100">
        <v>98</v>
      </c>
      <c r="O61" s="100">
        <v>98</v>
      </c>
      <c r="P61" s="18">
        <v>0.01</v>
      </c>
      <c r="Q61" s="18">
        <v>0.01</v>
      </c>
      <c r="R61" s="18"/>
      <c r="S61" s="18"/>
      <c r="T61" s="18"/>
      <c r="U61" s="18"/>
      <c r="V61" s="18"/>
      <c r="W61" s="18"/>
      <c r="X61" s="100">
        <v>12</v>
      </c>
      <c r="Y61" s="100">
        <v>12</v>
      </c>
      <c r="Z61" s="18"/>
      <c r="AA61" s="18"/>
      <c r="AB61" s="18">
        <v>0.1</v>
      </c>
      <c r="AC61" s="18">
        <v>0.1</v>
      </c>
      <c r="AD61" s="18">
        <v>11</v>
      </c>
      <c r="AE61" s="18">
        <v>11</v>
      </c>
      <c r="AF61" s="18">
        <v>8</v>
      </c>
      <c r="AG61" s="18">
        <v>8</v>
      </c>
      <c r="AH61" s="18">
        <v>7</v>
      </c>
      <c r="AI61" s="18">
        <v>7</v>
      </c>
      <c r="AJ61" s="18">
        <v>0.7</v>
      </c>
      <c r="AK61" s="18">
        <v>0.7</v>
      </c>
      <c r="AL61" s="18"/>
      <c r="AM61" s="11"/>
      <c r="AN61" s="11"/>
      <c r="AO61" s="11"/>
    </row>
    <row r="62" spans="1:41" ht="15.75">
      <c r="A62" s="11"/>
      <c r="B62" s="86"/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00"/>
      <c r="O62" s="100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1"/>
      <c r="AN62" s="11"/>
      <c r="AO62" s="11"/>
    </row>
    <row r="63" spans="1:41" ht="15.75">
      <c r="A63" s="11"/>
      <c r="B63" s="86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00">
        <v>71</v>
      </c>
      <c r="O63" s="100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>
        <v>0.6</v>
      </c>
      <c r="AC63" s="18">
        <v>0.6</v>
      </c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>
        <v>0.6</v>
      </c>
      <c r="AK63" s="18">
        <v>0.6</v>
      </c>
      <c r="AL63" s="18"/>
      <c r="AM63" s="11"/>
      <c r="AN63" s="11"/>
      <c r="AO63" s="11"/>
    </row>
    <row r="64" spans="1:41" ht="15.75">
      <c r="A64" s="11"/>
      <c r="B64" s="90"/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00"/>
      <c r="O64" s="100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1"/>
      <c r="AN64" s="11"/>
      <c r="AO64" s="11"/>
    </row>
    <row r="65" spans="1:41" ht="15.75">
      <c r="A65" s="11"/>
      <c r="B65" s="90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00">
        <v>104</v>
      </c>
      <c r="O65" s="100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18"/>
      <c r="AM65" s="11"/>
      <c r="AN65" s="11"/>
      <c r="AO65" s="11"/>
    </row>
    <row r="66" spans="1:41" ht="15.75">
      <c r="A66" s="11"/>
      <c r="B66" s="90"/>
      <c r="C66" s="17" t="s">
        <v>199</v>
      </c>
      <c r="D66" s="17"/>
      <c r="E66" s="17">
        <v>270</v>
      </c>
      <c r="F66" s="17"/>
      <c r="G66" s="17">
        <v>270</v>
      </c>
      <c r="H66" s="11">
        <v>0.92</v>
      </c>
      <c r="I66" s="11">
        <v>0.92</v>
      </c>
      <c r="J66" s="11">
        <v>0.7</v>
      </c>
      <c r="K66" s="11">
        <v>0.7</v>
      </c>
      <c r="L66" s="11">
        <v>22.5</v>
      </c>
      <c r="M66" s="11">
        <v>22.5</v>
      </c>
      <c r="N66" s="100">
        <v>100</v>
      </c>
      <c r="O66" s="100">
        <v>100</v>
      </c>
      <c r="P66" s="11">
        <v>5.3999999999999999E-2</v>
      </c>
      <c r="Q66" s="11">
        <v>5.3999999999999999E-2</v>
      </c>
      <c r="R66" s="11">
        <v>0.1</v>
      </c>
      <c r="S66" s="11">
        <v>0.1</v>
      </c>
      <c r="T66" s="11"/>
      <c r="U66" s="11"/>
      <c r="V66" s="11"/>
      <c r="W66" s="11"/>
      <c r="X66" s="11">
        <v>15</v>
      </c>
      <c r="Y66" s="11">
        <v>18</v>
      </c>
      <c r="Z66" s="11"/>
      <c r="AA66" s="11"/>
      <c r="AB66" s="11">
        <v>0.36</v>
      </c>
      <c r="AC66" s="11">
        <v>0.36</v>
      </c>
      <c r="AD66" s="11">
        <v>29</v>
      </c>
      <c r="AE66" s="11">
        <v>29</v>
      </c>
      <c r="AF66" s="11">
        <v>19.8</v>
      </c>
      <c r="AG66" s="11">
        <v>19.8</v>
      </c>
      <c r="AH66" s="11">
        <v>16.2</v>
      </c>
      <c r="AI66" s="11">
        <v>16.2</v>
      </c>
      <c r="AJ66" s="11">
        <v>0.96</v>
      </c>
      <c r="AK66" s="11">
        <v>0.96</v>
      </c>
      <c r="AL66" s="11">
        <v>8.9999999999999993E-3</v>
      </c>
      <c r="AM66" s="11">
        <v>1.4999999999999999E-2</v>
      </c>
      <c r="AN66" s="11">
        <v>0.7</v>
      </c>
      <c r="AO66" s="11">
        <v>0.7</v>
      </c>
    </row>
    <row r="67" spans="1:41" ht="15.75">
      <c r="A67" s="11"/>
      <c r="B67" s="90"/>
      <c r="C67" s="17" t="s">
        <v>171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100">
        <f>SUM(N27:N66)</f>
        <v>964</v>
      </c>
      <c r="O67" s="100">
        <f>SUM(O27:O66)</f>
        <v>1074</v>
      </c>
      <c r="P67" s="18">
        <v>0.48</v>
      </c>
      <c r="Q67" s="18">
        <v>0.56000000000000005</v>
      </c>
      <c r="R67" s="18">
        <v>0.56000000000000005</v>
      </c>
      <c r="S67" s="18">
        <v>0.65</v>
      </c>
      <c r="T67" s="112">
        <v>4.0999999999999996</v>
      </c>
      <c r="U67" s="112">
        <v>4.3</v>
      </c>
      <c r="V67" s="18">
        <v>0.04</v>
      </c>
      <c r="W67" s="18">
        <v>0.04</v>
      </c>
      <c r="X67" s="100">
        <v>24</v>
      </c>
      <c r="Y67" s="100">
        <v>28</v>
      </c>
      <c r="Z67" s="100">
        <v>280</v>
      </c>
      <c r="AA67" s="100">
        <v>360</v>
      </c>
      <c r="AB67" s="100">
        <v>440</v>
      </c>
      <c r="AC67" s="100">
        <v>480</v>
      </c>
      <c r="AD67" s="100">
        <v>440</v>
      </c>
      <c r="AE67" s="100">
        <v>480</v>
      </c>
      <c r="AF67" s="100">
        <v>440</v>
      </c>
      <c r="AG67" s="100">
        <v>480</v>
      </c>
      <c r="AH67" s="100">
        <v>100</v>
      </c>
      <c r="AI67" s="100">
        <v>120</v>
      </c>
      <c r="AJ67" s="112">
        <v>4.8</v>
      </c>
      <c r="AK67" s="112">
        <v>7.2</v>
      </c>
      <c r="AL67" s="144">
        <v>1.2E-2</v>
      </c>
      <c r="AM67" s="144">
        <v>0.02</v>
      </c>
      <c r="AN67" s="100">
        <v>1</v>
      </c>
      <c r="AO67" s="100">
        <v>2</v>
      </c>
    </row>
    <row r="68" spans="1:41" s="6" customFormat="1" ht="15.75">
      <c r="A68" s="30"/>
      <c r="B68" s="30"/>
      <c r="C68" s="83" t="s">
        <v>8</v>
      </c>
      <c r="D68" s="83"/>
      <c r="E68" s="83"/>
      <c r="F68" s="83"/>
      <c r="G68" s="83"/>
      <c r="H68" s="97">
        <f t="shared" ref="H68:M68" si="1">SUM(H5:H67)</f>
        <v>53.17</v>
      </c>
      <c r="I68" s="97">
        <f t="shared" si="1"/>
        <v>63.97</v>
      </c>
      <c r="J68" s="97">
        <f t="shared" si="1"/>
        <v>57.110000000000007</v>
      </c>
      <c r="K68" s="97">
        <f t="shared" si="1"/>
        <v>64.330000000000013</v>
      </c>
      <c r="L68" s="97">
        <f t="shared" si="1"/>
        <v>232.8</v>
      </c>
      <c r="M68" s="97">
        <f t="shared" si="1"/>
        <v>265.3</v>
      </c>
      <c r="N68" s="107">
        <v>1646</v>
      </c>
      <c r="O68" s="107">
        <v>1863</v>
      </c>
      <c r="P68" s="159">
        <v>0.9</v>
      </c>
      <c r="Q68" s="159">
        <v>1.01</v>
      </c>
      <c r="R68" s="159">
        <v>1.06</v>
      </c>
      <c r="S68" s="159">
        <v>1.2200000000000002</v>
      </c>
      <c r="T68" s="159">
        <v>8.16</v>
      </c>
      <c r="U68" s="159">
        <v>8.32</v>
      </c>
      <c r="V68" s="159">
        <v>0.14000000000000001</v>
      </c>
      <c r="W68" s="159">
        <v>0.14000000000000001</v>
      </c>
      <c r="X68" s="159">
        <v>46.16</v>
      </c>
      <c r="Y68" s="159">
        <v>53.16</v>
      </c>
      <c r="Z68" s="159">
        <v>490.04</v>
      </c>
      <c r="AA68" s="159">
        <v>640.04000000000008</v>
      </c>
      <c r="AB68" s="159">
        <v>777.39</v>
      </c>
      <c r="AC68" s="159">
        <v>857.69</v>
      </c>
      <c r="AD68" s="159">
        <v>781.5</v>
      </c>
      <c r="AE68" s="159">
        <v>851.5</v>
      </c>
      <c r="AF68" s="159">
        <v>780.94</v>
      </c>
      <c r="AG68" s="159">
        <v>848</v>
      </c>
      <c r="AH68" s="159">
        <v>183.20999999999998</v>
      </c>
      <c r="AI68" s="159">
        <v>237.41000000000003</v>
      </c>
      <c r="AJ68" s="159">
        <v>10</v>
      </c>
      <c r="AK68" s="159">
        <v>14</v>
      </c>
      <c r="AL68" s="159">
        <v>4.1999999999999996E-2</v>
      </c>
      <c r="AM68" s="159">
        <v>5.7999999999999996E-2</v>
      </c>
      <c r="AN68" s="159">
        <v>2.2400000000000002</v>
      </c>
      <c r="AO68" s="159">
        <v>3.0399999999999996</v>
      </c>
    </row>
    <row r="69" spans="1:41" ht="16.5" customHeight="1">
      <c r="A69" s="31"/>
      <c r="B69" s="31"/>
      <c r="C69" s="173"/>
      <c r="D69" s="208" t="s">
        <v>17</v>
      </c>
      <c r="E69" s="208"/>
      <c r="F69" s="209" t="s">
        <v>185</v>
      </c>
      <c r="G69" s="209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43</v>
      </c>
      <c r="D70" s="210">
        <f>H68</f>
        <v>53.17</v>
      </c>
      <c r="E70" s="210"/>
      <c r="F70" s="210">
        <f>I68</f>
        <v>63.97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162" t="s">
        <v>44</v>
      </c>
      <c r="D71" s="210">
        <f>J68</f>
        <v>57.110000000000007</v>
      </c>
      <c r="E71" s="210"/>
      <c r="F71" s="210">
        <f>K68</f>
        <v>64.330000000000013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2" t="s">
        <v>45</v>
      </c>
      <c r="D72" s="210">
        <f>L68</f>
        <v>232.8</v>
      </c>
      <c r="E72" s="210"/>
      <c r="F72" s="210">
        <f>M68</f>
        <v>265.3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2" t="s">
        <v>46</v>
      </c>
      <c r="D73" s="210">
        <f>N68</f>
        <v>1646</v>
      </c>
      <c r="E73" s="210"/>
      <c r="F73" s="210">
        <f>O68</f>
        <v>1863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22" t="s">
        <v>47</v>
      </c>
      <c r="D74" s="211">
        <f>Q68</f>
        <v>1.01</v>
      </c>
      <c r="E74" s="211"/>
      <c r="F74" s="211">
        <f>Q68</f>
        <v>1.01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161" t="s">
        <v>176</v>
      </c>
      <c r="D75" s="211">
        <f>R68</f>
        <v>1.06</v>
      </c>
      <c r="E75" s="211"/>
      <c r="F75" s="211">
        <f>S68</f>
        <v>1.2200000000000002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161" t="s">
        <v>245</v>
      </c>
      <c r="D76" s="211">
        <f>T68</f>
        <v>8.16</v>
      </c>
      <c r="E76" s="211"/>
      <c r="F76" s="211">
        <f>U68</f>
        <v>8.32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161" t="s">
        <v>177</v>
      </c>
      <c r="D77" s="211">
        <f>V68</f>
        <v>0.14000000000000001</v>
      </c>
      <c r="E77" s="211"/>
      <c r="F77" s="211">
        <f>W68</f>
        <v>0.14000000000000001</v>
      </c>
      <c r="G77" s="21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48</v>
      </c>
      <c r="D78" s="211">
        <f>X68</f>
        <v>46.16</v>
      </c>
      <c r="E78" s="211"/>
      <c r="F78" s="211">
        <f>Y68</f>
        <v>53.16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248</v>
      </c>
      <c r="D79" s="211">
        <f>Z68</f>
        <v>490.04</v>
      </c>
      <c r="E79" s="211"/>
      <c r="F79" s="211">
        <f>AA68</f>
        <v>640.04000000000008</v>
      </c>
      <c r="G79" s="21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249</v>
      </c>
      <c r="D80" s="211">
        <f>AB68</f>
        <v>777.39</v>
      </c>
      <c r="E80" s="211"/>
      <c r="F80" s="211">
        <f>AC68</f>
        <v>857.69</v>
      </c>
      <c r="G80" s="21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1"/>
      <c r="B81" s="31"/>
      <c r="C81" s="22" t="s">
        <v>49</v>
      </c>
      <c r="D81" s="211">
        <f>AD68</f>
        <v>781.5</v>
      </c>
      <c r="E81" s="211"/>
      <c r="F81" s="211">
        <f>AE68</f>
        <v>851.5</v>
      </c>
      <c r="G81" s="21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31"/>
      <c r="C82" s="22" t="s">
        <v>50</v>
      </c>
      <c r="D82" s="211">
        <f>AF68</f>
        <v>780.94</v>
      </c>
      <c r="E82" s="211"/>
      <c r="F82" s="211">
        <f>AG68</f>
        <v>848</v>
      </c>
      <c r="G82" s="21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51</v>
      </c>
      <c r="D83" s="211">
        <f>AH68</f>
        <v>183.20999999999998</v>
      </c>
      <c r="E83" s="211"/>
      <c r="F83" s="211">
        <f>AI68</f>
        <v>237.41000000000003</v>
      </c>
      <c r="G83" s="21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22" t="s">
        <v>52</v>
      </c>
      <c r="D84" s="211">
        <f>AJ68</f>
        <v>10</v>
      </c>
      <c r="E84" s="211"/>
      <c r="F84" s="211">
        <f>AK68</f>
        <v>14</v>
      </c>
      <c r="G84" s="21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1"/>
      <c r="B85" s="31"/>
      <c r="C85" s="22" t="s">
        <v>246</v>
      </c>
      <c r="D85" s="212">
        <f>AL68</f>
        <v>4.1999999999999996E-2</v>
      </c>
      <c r="E85" s="212"/>
      <c r="F85" s="212">
        <f>AM68</f>
        <v>5.7999999999999996E-2</v>
      </c>
      <c r="G85" s="212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31"/>
      <c r="C86" s="22" t="s">
        <v>247</v>
      </c>
      <c r="D86" s="211">
        <f>AN68</f>
        <v>2.2400000000000002</v>
      </c>
      <c r="E86" s="211"/>
      <c r="F86" s="211">
        <f>AO68</f>
        <v>3.0399999999999996</v>
      </c>
      <c r="G86" s="21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75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75">
      <c r="A88" s="30"/>
      <c r="B88" s="30"/>
      <c r="C88" s="30"/>
      <c r="D88" s="31"/>
      <c r="E88" s="31"/>
      <c r="F88" s="31"/>
      <c r="G88" s="3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1:37" ht="15.75">
      <c r="A89" s="3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</sheetData>
  <mergeCells count="36">
    <mergeCell ref="D85:E85"/>
    <mergeCell ref="F85:G85"/>
    <mergeCell ref="D86:E86"/>
    <mergeCell ref="F86:G86"/>
    <mergeCell ref="D83:E83"/>
    <mergeCell ref="F83:G83"/>
    <mergeCell ref="D84:E84"/>
    <mergeCell ref="F84:G84"/>
    <mergeCell ref="F79:G79"/>
    <mergeCell ref="D80:E80"/>
    <mergeCell ref="F80:G80"/>
    <mergeCell ref="D81:E81"/>
    <mergeCell ref="F81:G81"/>
    <mergeCell ref="D79:E79"/>
    <mergeCell ref="D82:E82"/>
    <mergeCell ref="F82:G82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8:E78"/>
    <mergeCell ref="F78:G78"/>
    <mergeCell ref="D75:E75"/>
    <mergeCell ref="F75:G75"/>
    <mergeCell ref="D76:E76"/>
    <mergeCell ref="F76:G76"/>
    <mergeCell ref="D77:E77"/>
    <mergeCell ref="F77:G77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AO90"/>
  <sheetViews>
    <sheetView zoomScale="70" zoomScaleNormal="70" workbookViewId="0">
      <pane ySplit="3" topLeftCell="A34" activePane="bottomLeft" state="frozen"/>
      <selection activeCell="G36" sqref="G36"/>
      <selection pane="bottomLeft" activeCell="B60" sqref="B60"/>
    </sheetView>
  </sheetViews>
  <sheetFormatPr defaultColWidth="9.140625" defaultRowHeight="15"/>
  <cols>
    <col min="1" max="1" width="7.28515625" style="2" customWidth="1"/>
    <col min="2" max="2" width="7.5703125" style="2" customWidth="1"/>
    <col min="3" max="3" width="33.7109375" style="2" customWidth="1"/>
    <col min="4" max="7" width="7.7109375" style="2" customWidth="1"/>
    <col min="8" max="8" width="6.7109375" style="2" customWidth="1"/>
    <col min="9" max="9" width="6.42578125" style="2" customWidth="1"/>
    <col min="10" max="10" width="6.7109375" style="2" customWidth="1"/>
    <col min="11" max="11" width="6.42578125" style="2" customWidth="1"/>
    <col min="12" max="13" width="7.7109375" style="2" customWidth="1"/>
    <col min="14" max="14" width="9.42578125" style="2" customWidth="1"/>
    <col min="15" max="15" width="9.28515625" style="2" customWidth="1"/>
    <col min="16" max="21" width="7.7109375" style="2" customWidth="1"/>
    <col min="22" max="22" width="8.28515625" style="2" customWidth="1"/>
    <col min="23" max="23" width="8.140625" style="2" customWidth="1"/>
    <col min="24" max="27" width="7.7109375" style="2" customWidth="1"/>
    <col min="28" max="28" width="8.28515625" style="2" customWidth="1"/>
    <col min="29" max="37" width="7.7109375" style="2" customWidth="1"/>
    <col min="38" max="16384" width="9.140625" style="2"/>
  </cols>
  <sheetData>
    <row r="2" spans="1:41" ht="15.75">
      <c r="A2" s="11" t="s">
        <v>103</v>
      </c>
      <c r="B2" s="11" t="s">
        <v>103</v>
      </c>
      <c r="C2" s="12" t="s">
        <v>12</v>
      </c>
      <c r="D2" s="12" t="s">
        <v>17</v>
      </c>
      <c r="E2" s="13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210</v>
      </c>
      <c r="C5" s="16" t="s">
        <v>191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11"/>
      <c r="AM10" s="11"/>
      <c r="AN10" s="11"/>
      <c r="AO10" s="11"/>
    </row>
    <row r="11" spans="1:41" ht="15.75">
      <c r="A11" s="11"/>
      <c r="B11" s="87"/>
      <c r="C11" s="17" t="s">
        <v>97</v>
      </c>
      <c r="D11" s="11"/>
      <c r="E11" s="11">
        <v>170</v>
      </c>
      <c r="F11" s="11"/>
      <c r="G11" s="11">
        <v>200</v>
      </c>
      <c r="H11" s="11">
        <v>11.1</v>
      </c>
      <c r="I11" s="11">
        <v>12.6</v>
      </c>
      <c r="J11" s="11">
        <v>8.6</v>
      </c>
      <c r="K11" s="11">
        <v>11.6</v>
      </c>
      <c r="L11" s="11">
        <v>25</v>
      </c>
      <c r="M11" s="11">
        <v>30</v>
      </c>
      <c r="N11" s="11">
        <v>300</v>
      </c>
      <c r="O11" s="11">
        <v>400</v>
      </c>
      <c r="P11" s="11">
        <v>0.32</v>
      </c>
      <c r="Q11" s="11">
        <v>0.38</v>
      </c>
      <c r="R11" s="11">
        <v>0.12</v>
      </c>
      <c r="S11" s="11">
        <v>0.18</v>
      </c>
      <c r="T11" s="11">
        <v>3</v>
      </c>
      <c r="U11" s="11">
        <v>3</v>
      </c>
      <c r="V11" s="11">
        <v>0.03</v>
      </c>
      <c r="W11" s="11">
        <v>0.03</v>
      </c>
      <c r="X11" s="11">
        <v>13</v>
      </c>
      <c r="Y11" s="11">
        <v>16</v>
      </c>
      <c r="Z11" s="11">
        <v>110</v>
      </c>
      <c r="AA11" s="11">
        <v>170</v>
      </c>
      <c r="AB11" s="11">
        <v>190</v>
      </c>
      <c r="AC11" s="11">
        <v>220</v>
      </c>
      <c r="AD11" s="11">
        <v>310</v>
      </c>
      <c r="AE11" s="11">
        <v>335</v>
      </c>
      <c r="AF11" s="11">
        <v>250</v>
      </c>
      <c r="AG11" s="11">
        <v>260</v>
      </c>
      <c r="AH11" s="11">
        <v>60</v>
      </c>
      <c r="AI11" s="11">
        <v>68</v>
      </c>
      <c r="AJ11" s="11">
        <v>2.4</v>
      </c>
      <c r="AK11" s="11">
        <v>3.4</v>
      </c>
      <c r="AL11" s="11">
        <v>8.9999999999999993E-3</v>
      </c>
      <c r="AM11" s="11">
        <v>1.4999999999999999E-2</v>
      </c>
      <c r="AN11" s="11">
        <v>0.9</v>
      </c>
      <c r="AO11" s="11">
        <v>1.2</v>
      </c>
    </row>
    <row r="12" spans="1:41" ht="17.25" customHeight="1">
      <c r="A12" s="11"/>
      <c r="B12" s="80">
        <v>3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0"/>
      <c r="C13" s="11" t="s">
        <v>53</v>
      </c>
      <c r="D13" s="11">
        <v>32</v>
      </c>
      <c r="E13" s="11">
        <v>30</v>
      </c>
      <c r="F13" s="11">
        <v>32</v>
      </c>
      <c r="G13" s="11">
        <v>30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22</v>
      </c>
      <c r="D14" s="11">
        <v>20</v>
      </c>
      <c r="E14" s="11">
        <v>20</v>
      </c>
      <c r="F14" s="11">
        <v>20</v>
      </c>
      <c r="G14" s="11">
        <v>20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109</v>
      </c>
      <c r="D15" s="11">
        <v>80</v>
      </c>
      <c r="E15" s="11">
        <v>80</v>
      </c>
      <c r="F15" s="11">
        <v>80</v>
      </c>
      <c r="G15" s="11">
        <v>80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8"/>
      <c r="C16" s="17" t="s">
        <v>13</v>
      </c>
      <c r="D16" s="17"/>
      <c r="E16" s="17">
        <v>130</v>
      </c>
      <c r="F16" s="17"/>
      <c r="G16" s="17">
        <v>130</v>
      </c>
      <c r="H16" s="22">
        <v>14</v>
      </c>
      <c r="I16" s="22">
        <v>14</v>
      </c>
      <c r="J16" s="22">
        <v>17</v>
      </c>
      <c r="K16" s="22">
        <v>17</v>
      </c>
      <c r="L16" s="22">
        <v>38</v>
      </c>
      <c r="M16" s="22">
        <v>38</v>
      </c>
      <c r="N16" s="22">
        <v>330</v>
      </c>
      <c r="O16" s="22">
        <v>330</v>
      </c>
      <c r="P16" s="153">
        <v>0.03</v>
      </c>
      <c r="Q16" s="153">
        <v>0.03</v>
      </c>
      <c r="R16" s="153">
        <v>0.2</v>
      </c>
      <c r="S16" s="153">
        <v>0.2</v>
      </c>
      <c r="T16" s="153"/>
      <c r="U16" s="153"/>
      <c r="V16" s="153"/>
      <c r="W16" s="153"/>
      <c r="X16" s="153"/>
      <c r="Y16" s="153"/>
      <c r="Z16" s="153"/>
      <c r="AA16" s="153"/>
      <c r="AB16" s="107">
        <v>60</v>
      </c>
      <c r="AC16" s="107">
        <v>60</v>
      </c>
      <c r="AD16" s="153">
        <v>6</v>
      </c>
      <c r="AE16" s="153">
        <v>6</v>
      </c>
      <c r="AF16" s="153">
        <v>19.5</v>
      </c>
      <c r="AG16" s="153">
        <v>19.5</v>
      </c>
      <c r="AH16" s="153">
        <v>9.1999999999999993</v>
      </c>
      <c r="AI16" s="153">
        <v>9.1999999999999993</v>
      </c>
      <c r="AJ16" s="153">
        <v>0.33</v>
      </c>
      <c r="AK16" s="153">
        <v>0.33</v>
      </c>
      <c r="AL16" s="22"/>
      <c r="AM16" s="22"/>
      <c r="AN16" s="22"/>
      <c r="AO16" s="22"/>
    </row>
    <row r="17" spans="1:41" ht="15.75">
      <c r="A17" s="11"/>
      <c r="B17" s="86">
        <v>377</v>
      </c>
      <c r="C17" s="17" t="s">
        <v>155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6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11" t="s">
        <v>87</v>
      </c>
      <c r="D20" s="11">
        <v>8</v>
      </c>
      <c r="E20" s="11">
        <v>7</v>
      </c>
      <c r="F20" s="11">
        <v>8</v>
      </c>
      <c r="G20" s="11">
        <v>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11" t="s">
        <v>20</v>
      </c>
      <c r="D21" s="11">
        <v>204</v>
      </c>
      <c r="E21" s="11">
        <v>204</v>
      </c>
      <c r="F21" s="11">
        <v>204</v>
      </c>
      <c r="G21" s="11">
        <v>204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17" t="s">
        <v>25</v>
      </c>
      <c r="D22" s="11"/>
      <c r="E22" s="17">
        <v>200</v>
      </c>
      <c r="F22" s="17"/>
      <c r="G22" s="17">
        <v>200</v>
      </c>
      <c r="H22" s="11">
        <v>0.2</v>
      </c>
      <c r="I22" s="11">
        <v>0.2</v>
      </c>
      <c r="J22" s="11">
        <v>0.05</v>
      </c>
      <c r="K22" s="11">
        <v>0.05</v>
      </c>
      <c r="L22" s="11">
        <v>15.04</v>
      </c>
      <c r="M22" s="11">
        <v>15.04</v>
      </c>
      <c r="N22" s="11">
        <v>61.36</v>
      </c>
      <c r="O22" s="11">
        <v>61.36</v>
      </c>
      <c r="P22" s="11">
        <v>0.01</v>
      </c>
      <c r="Q22" s="11">
        <v>0.01</v>
      </c>
      <c r="R22" s="11">
        <v>0.1</v>
      </c>
      <c r="S22" s="11">
        <v>0.1</v>
      </c>
      <c r="T22" s="11"/>
      <c r="U22" s="11"/>
      <c r="V22" s="11"/>
      <c r="W22" s="11"/>
      <c r="X22" s="11">
        <v>5</v>
      </c>
      <c r="Y22" s="11">
        <v>5</v>
      </c>
      <c r="Z22" s="11">
        <v>100</v>
      </c>
      <c r="AA22" s="11">
        <v>100</v>
      </c>
      <c r="AB22" s="11">
        <v>80</v>
      </c>
      <c r="AC22" s="11">
        <v>80</v>
      </c>
      <c r="AD22" s="11">
        <v>13.68</v>
      </c>
      <c r="AE22" s="11">
        <v>13.68</v>
      </c>
      <c r="AF22" s="11">
        <v>60</v>
      </c>
      <c r="AG22" s="11">
        <v>60</v>
      </c>
      <c r="AH22" s="11">
        <v>6.24</v>
      </c>
      <c r="AI22" s="11">
        <v>6.24</v>
      </c>
      <c r="AJ22" s="11">
        <v>0.87</v>
      </c>
      <c r="AK22" s="11">
        <v>0.87</v>
      </c>
      <c r="AL22" s="11"/>
      <c r="AM22" s="11"/>
      <c r="AN22" s="11"/>
      <c r="AO22" s="11"/>
    </row>
    <row r="23" spans="1:41" ht="15.75">
      <c r="A23" s="11"/>
      <c r="B23" s="80"/>
      <c r="C23" s="17" t="s">
        <v>171</v>
      </c>
      <c r="D23" s="11"/>
      <c r="E23" s="17"/>
      <c r="F23" s="17"/>
      <c r="G23" s="17"/>
      <c r="H23" s="11"/>
      <c r="I23" s="11"/>
      <c r="J23" s="11"/>
      <c r="K23" s="11"/>
      <c r="L23" s="11"/>
      <c r="M23" s="11"/>
      <c r="N23" s="100">
        <f t="shared" ref="N23:AO23" si="0">SUM(N5:N22)</f>
        <v>691.36</v>
      </c>
      <c r="O23" s="100">
        <f t="shared" si="0"/>
        <v>791.36</v>
      </c>
      <c r="P23" s="18">
        <f t="shared" si="0"/>
        <v>0.36</v>
      </c>
      <c r="Q23" s="18">
        <f t="shared" si="0"/>
        <v>0.42000000000000004</v>
      </c>
      <c r="R23" s="18">
        <f t="shared" si="0"/>
        <v>0.42000000000000004</v>
      </c>
      <c r="S23" s="18">
        <f t="shared" si="0"/>
        <v>0.48</v>
      </c>
      <c r="T23" s="100">
        <f t="shared" si="0"/>
        <v>3</v>
      </c>
      <c r="U23" s="100">
        <f t="shared" si="0"/>
        <v>3</v>
      </c>
      <c r="V23" s="18">
        <f t="shared" si="0"/>
        <v>0.03</v>
      </c>
      <c r="W23" s="18">
        <f t="shared" si="0"/>
        <v>0.03</v>
      </c>
      <c r="X23" s="100">
        <f t="shared" si="0"/>
        <v>18</v>
      </c>
      <c r="Y23" s="100">
        <f t="shared" si="0"/>
        <v>21</v>
      </c>
      <c r="Z23" s="100">
        <f t="shared" si="0"/>
        <v>210</v>
      </c>
      <c r="AA23" s="100">
        <f t="shared" si="0"/>
        <v>270</v>
      </c>
      <c r="AB23" s="100">
        <f t="shared" si="0"/>
        <v>330</v>
      </c>
      <c r="AC23" s="100">
        <f t="shared" si="0"/>
        <v>360</v>
      </c>
      <c r="AD23" s="100">
        <f t="shared" si="0"/>
        <v>329.68</v>
      </c>
      <c r="AE23" s="100">
        <f t="shared" si="0"/>
        <v>354.68</v>
      </c>
      <c r="AF23" s="100">
        <f t="shared" si="0"/>
        <v>329.5</v>
      </c>
      <c r="AG23" s="100">
        <f t="shared" si="0"/>
        <v>339.5</v>
      </c>
      <c r="AH23" s="100">
        <f t="shared" si="0"/>
        <v>75.44</v>
      </c>
      <c r="AI23" s="100">
        <f t="shared" si="0"/>
        <v>83.44</v>
      </c>
      <c r="AJ23" s="112">
        <f t="shared" si="0"/>
        <v>3.6</v>
      </c>
      <c r="AK23" s="112">
        <f t="shared" si="0"/>
        <v>4.5999999999999996</v>
      </c>
      <c r="AL23" s="144">
        <f t="shared" si="0"/>
        <v>8.9999999999999993E-3</v>
      </c>
      <c r="AM23" s="144">
        <f t="shared" si="0"/>
        <v>1.4999999999999999E-2</v>
      </c>
      <c r="AN23" s="112">
        <f t="shared" si="0"/>
        <v>0.9</v>
      </c>
      <c r="AO23" s="112">
        <f t="shared" si="0"/>
        <v>1.2</v>
      </c>
    </row>
    <row r="24" spans="1:41" ht="15.75">
      <c r="A24" s="11"/>
      <c r="B24" s="80"/>
      <c r="C24" s="14" t="s">
        <v>29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5.75">
      <c r="A25" s="11"/>
      <c r="B25" s="80">
        <v>7</v>
      </c>
      <c r="C25" s="16" t="s">
        <v>160</v>
      </c>
      <c r="D25" s="11"/>
      <c r="E25" s="17"/>
      <c r="F25" s="11"/>
      <c r="G25" s="17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.75">
      <c r="A26" s="11"/>
      <c r="B26" s="80"/>
      <c r="C26" s="11" t="s">
        <v>11</v>
      </c>
      <c r="D26" s="11">
        <v>92</v>
      </c>
      <c r="E26" s="11">
        <v>75</v>
      </c>
      <c r="F26" s="11">
        <v>115</v>
      </c>
      <c r="G26" s="11">
        <v>93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1" t="s">
        <v>26</v>
      </c>
      <c r="D27" s="11">
        <v>1</v>
      </c>
      <c r="E27" s="11">
        <v>1</v>
      </c>
      <c r="F27" s="11">
        <v>1</v>
      </c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11" t="s">
        <v>21</v>
      </c>
      <c r="D28" s="22">
        <v>2</v>
      </c>
      <c r="E28" s="22">
        <v>2</v>
      </c>
      <c r="F28" s="22">
        <v>3</v>
      </c>
      <c r="G28" s="22">
        <v>3</v>
      </c>
      <c r="H28" s="22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161</v>
      </c>
      <c r="D29" s="82">
        <v>1</v>
      </c>
      <c r="E29" s="22">
        <v>1</v>
      </c>
      <c r="F29" s="82">
        <v>1</v>
      </c>
      <c r="G29" s="22">
        <v>1</v>
      </c>
      <c r="H29" s="22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56</v>
      </c>
      <c r="D30" s="22">
        <v>8</v>
      </c>
      <c r="E30" s="22">
        <v>8</v>
      </c>
      <c r="F30" s="22">
        <v>10</v>
      </c>
      <c r="G30" s="22">
        <v>10</v>
      </c>
      <c r="H30" s="22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158</v>
      </c>
      <c r="D31" s="22">
        <v>2</v>
      </c>
      <c r="E31" s="22">
        <v>1</v>
      </c>
      <c r="F31" s="22">
        <v>3</v>
      </c>
      <c r="G31" s="22">
        <v>2</v>
      </c>
      <c r="H31" s="22"/>
      <c r="I31" s="2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7" t="s">
        <v>35</v>
      </c>
      <c r="D32" s="11"/>
      <c r="E32" s="17">
        <v>80</v>
      </c>
      <c r="F32" s="17"/>
      <c r="G32" s="17">
        <v>100</v>
      </c>
      <c r="H32" s="11">
        <v>1.5</v>
      </c>
      <c r="I32" s="11">
        <v>1.8</v>
      </c>
      <c r="J32" s="11">
        <v>5.2</v>
      </c>
      <c r="K32" s="11">
        <v>7.4</v>
      </c>
      <c r="L32" s="11">
        <v>32</v>
      </c>
      <c r="M32" s="11">
        <v>37</v>
      </c>
      <c r="N32" s="11">
        <v>110</v>
      </c>
      <c r="O32" s="11">
        <v>137</v>
      </c>
      <c r="P32" s="11">
        <v>0.03</v>
      </c>
      <c r="Q32" s="11">
        <v>0.04</v>
      </c>
      <c r="R32" s="11"/>
      <c r="S32" s="11"/>
      <c r="T32" s="11"/>
      <c r="U32" s="11"/>
      <c r="V32" s="11"/>
      <c r="W32" s="11"/>
      <c r="X32" s="11">
        <v>7</v>
      </c>
      <c r="Y32" s="11">
        <v>9</v>
      </c>
      <c r="Z32" s="11">
        <v>80</v>
      </c>
      <c r="AA32" s="11">
        <v>95</v>
      </c>
      <c r="AB32" s="11">
        <v>100</v>
      </c>
      <c r="AC32" s="11">
        <v>120</v>
      </c>
      <c r="AD32" s="11">
        <v>196</v>
      </c>
      <c r="AE32" s="11">
        <v>210</v>
      </c>
      <c r="AF32" s="11">
        <v>55</v>
      </c>
      <c r="AG32" s="11">
        <v>70</v>
      </c>
      <c r="AH32" s="11">
        <v>11.2</v>
      </c>
      <c r="AI32" s="11">
        <v>14</v>
      </c>
      <c r="AJ32" s="11">
        <v>1</v>
      </c>
      <c r="AK32" s="11">
        <v>1.2</v>
      </c>
      <c r="AL32" s="11"/>
      <c r="AM32" s="11"/>
      <c r="AN32" s="11"/>
      <c r="AO32" s="11"/>
    </row>
    <row r="33" spans="1:41" ht="31.5">
      <c r="A33" s="11"/>
      <c r="B33" s="90">
        <v>104</v>
      </c>
      <c r="C33" s="52" t="s">
        <v>105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18"/>
      <c r="AM33" s="11"/>
      <c r="AN33" s="11"/>
      <c r="AO33" s="11"/>
    </row>
    <row r="34" spans="1:41" ht="15.75">
      <c r="A34" s="11"/>
      <c r="B34" s="90"/>
      <c r="C34" s="48" t="s">
        <v>10</v>
      </c>
      <c r="D34" s="105">
        <v>100</v>
      </c>
      <c r="E34" s="105">
        <v>80</v>
      </c>
      <c r="F34" s="105">
        <v>90</v>
      </c>
      <c r="G34" s="105">
        <v>70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18"/>
      <c r="AM34" s="11"/>
      <c r="AN34" s="11"/>
      <c r="AO34" s="11"/>
    </row>
    <row r="35" spans="1:41" ht="15.75">
      <c r="A35" s="11"/>
      <c r="B35" s="90"/>
      <c r="C35" s="48" t="s">
        <v>11</v>
      </c>
      <c r="D35" s="105">
        <v>15</v>
      </c>
      <c r="E35" s="105">
        <v>12</v>
      </c>
      <c r="F35" s="105">
        <v>15</v>
      </c>
      <c r="G35" s="105">
        <v>12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18"/>
      <c r="AM35" s="11"/>
      <c r="AN35" s="11"/>
      <c r="AO35" s="11"/>
    </row>
    <row r="36" spans="1:41" ht="15.75">
      <c r="A36" s="11"/>
      <c r="B36" s="90"/>
      <c r="C36" s="48" t="s">
        <v>23</v>
      </c>
      <c r="D36" s="105">
        <v>15</v>
      </c>
      <c r="E36" s="105">
        <v>12</v>
      </c>
      <c r="F36" s="105">
        <v>15</v>
      </c>
      <c r="G36" s="105">
        <v>12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18"/>
      <c r="AM36" s="11"/>
      <c r="AN36" s="11"/>
      <c r="AO36" s="11"/>
    </row>
    <row r="37" spans="1:41" ht="15.75">
      <c r="A37" s="11"/>
      <c r="B37" s="90"/>
      <c r="C37" s="48" t="s">
        <v>175</v>
      </c>
      <c r="D37" s="105">
        <v>5</v>
      </c>
      <c r="E37" s="105">
        <v>5</v>
      </c>
      <c r="F37" s="105">
        <v>6</v>
      </c>
      <c r="G37" s="105">
        <v>6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18"/>
      <c r="AM37" s="11"/>
      <c r="AN37" s="11"/>
      <c r="AO37" s="11"/>
    </row>
    <row r="38" spans="1:41" ht="15.75">
      <c r="A38" s="11"/>
      <c r="B38" s="90"/>
      <c r="C38" s="48" t="s">
        <v>9</v>
      </c>
      <c r="D38" s="105">
        <v>2</v>
      </c>
      <c r="E38" s="105">
        <v>2</v>
      </c>
      <c r="F38" s="105">
        <v>2</v>
      </c>
      <c r="G38" s="105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18"/>
      <c r="AM38" s="11"/>
      <c r="AN38" s="11"/>
      <c r="AO38" s="11"/>
    </row>
    <row r="39" spans="1:41" ht="15.75">
      <c r="A39" s="11"/>
      <c r="B39" s="90"/>
      <c r="C39" s="48" t="s">
        <v>80</v>
      </c>
      <c r="D39" s="105">
        <v>140</v>
      </c>
      <c r="E39" s="105">
        <v>140</v>
      </c>
      <c r="F39" s="105">
        <v>175</v>
      </c>
      <c r="G39" s="105">
        <v>175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18"/>
      <c r="AM39" s="11"/>
      <c r="AN39" s="11"/>
      <c r="AO39" s="11"/>
    </row>
    <row r="40" spans="1:41" ht="15.75">
      <c r="A40" s="11"/>
      <c r="B40" s="90"/>
      <c r="C40" s="53" t="s">
        <v>106</v>
      </c>
      <c r="D40" s="128"/>
      <c r="E40" s="128">
        <v>30</v>
      </c>
      <c r="F40" s="128"/>
      <c r="G40" s="128">
        <v>30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18"/>
      <c r="AM40" s="11"/>
      <c r="AN40" s="11"/>
      <c r="AO40" s="11"/>
    </row>
    <row r="41" spans="1:41" ht="15.75">
      <c r="A41" s="11"/>
      <c r="B41" s="90"/>
      <c r="C41" s="53" t="s">
        <v>86</v>
      </c>
      <c r="D41" s="128">
        <v>6</v>
      </c>
      <c r="E41" s="128">
        <v>5</v>
      </c>
      <c r="F41" s="128">
        <v>6</v>
      </c>
      <c r="G41" s="128">
        <v>5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18"/>
      <c r="AM41" s="11"/>
      <c r="AN41" s="11"/>
      <c r="AO41" s="11"/>
    </row>
    <row r="42" spans="1:41" ht="15.75">
      <c r="A42" s="11"/>
      <c r="B42" s="90"/>
      <c r="C42" s="54" t="s">
        <v>35</v>
      </c>
      <c r="D42" s="54"/>
      <c r="E42" s="135">
        <v>200</v>
      </c>
      <c r="F42" s="135"/>
      <c r="G42" s="135">
        <v>250</v>
      </c>
      <c r="H42" s="53">
        <v>4.8</v>
      </c>
      <c r="I42" s="53">
        <v>5.3</v>
      </c>
      <c r="J42" s="53">
        <v>2.5</v>
      </c>
      <c r="K42" s="53">
        <v>2.95</v>
      </c>
      <c r="L42" s="53">
        <v>12</v>
      </c>
      <c r="M42" s="53">
        <v>14</v>
      </c>
      <c r="N42" s="128">
        <v>138</v>
      </c>
      <c r="O42" s="128">
        <v>160</v>
      </c>
      <c r="P42" s="53">
        <v>0.1</v>
      </c>
      <c r="Q42" s="53">
        <v>0.12</v>
      </c>
      <c r="R42" s="53"/>
      <c r="S42" s="53"/>
      <c r="T42" s="53"/>
      <c r="U42" s="53"/>
      <c r="V42" s="53"/>
      <c r="W42" s="53"/>
      <c r="X42" s="53">
        <v>8.8000000000000007</v>
      </c>
      <c r="Y42" s="53">
        <v>11</v>
      </c>
      <c r="Z42" s="128">
        <v>100</v>
      </c>
      <c r="AA42" s="128">
        <v>130</v>
      </c>
      <c r="AB42" s="128">
        <v>140</v>
      </c>
      <c r="AC42" s="128">
        <v>150</v>
      </c>
      <c r="AD42" s="53">
        <v>60</v>
      </c>
      <c r="AE42" s="53">
        <v>70</v>
      </c>
      <c r="AF42" s="53">
        <v>90</v>
      </c>
      <c r="AG42" s="53">
        <v>100</v>
      </c>
      <c r="AH42" s="53">
        <v>23.2</v>
      </c>
      <c r="AI42" s="53">
        <v>29</v>
      </c>
      <c r="AJ42" s="53">
        <v>0.9</v>
      </c>
      <c r="AK42" s="53">
        <v>1.1000000000000001</v>
      </c>
      <c r="AL42" s="18"/>
      <c r="AM42" s="11"/>
      <c r="AN42" s="11"/>
      <c r="AO42" s="11"/>
    </row>
    <row r="43" spans="1:41" ht="15.75">
      <c r="A43" s="11"/>
      <c r="B43" s="109"/>
      <c r="C43" s="17" t="s">
        <v>202</v>
      </c>
      <c r="D43" s="17"/>
      <c r="E43" s="17"/>
      <c r="F43" s="17"/>
      <c r="G43" s="17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1"/>
      <c r="AN43" s="11"/>
      <c r="AO43" s="11"/>
    </row>
    <row r="44" spans="1:41" ht="15.75">
      <c r="A44" s="11"/>
      <c r="B44" s="87"/>
      <c r="C44" s="22" t="s">
        <v>109</v>
      </c>
      <c r="D44" s="22"/>
      <c r="E44" s="22"/>
      <c r="F44" s="22">
        <v>80</v>
      </c>
      <c r="G44" s="22">
        <v>80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 ht="15.75">
      <c r="A45" s="11"/>
      <c r="B45" s="87"/>
      <c r="C45" s="17" t="s">
        <v>35</v>
      </c>
      <c r="D45" s="17"/>
      <c r="E45" s="17"/>
      <c r="F45" s="17"/>
      <c r="G45" s="17">
        <v>40</v>
      </c>
      <c r="H45" s="18"/>
      <c r="I45" s="18">
        <v>2</v>
      </c>
      <c r="J45" s="18"/>
      <c r="K45" s="18">
        <v>0.1</v>
      </c>
      <c r="L45" s="18"/>
      <c r="M45" s="18">
        <v>10</v>
      </c>
      <c r="N45" s="18"/>
      <c r="O45" s="18">
        <v>40</v>
      </c>
      <c r="P45" s="18"/>
      <c r="Q45" s="18">
        <v>0.01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>
        <v>0.2</v>
      </c>
      <c r="AD45" s="18"/>
      <c r="AE45" s="18">
        <v>6</v>
      </c>
      <c r="AF45" s="18"/>
      <c r="AG45" s="18">
        <v>15</v>
      </c>
      <c r="AH45" s="18"/>
      <c r="AI45" s="18">
        <v>5</v>
      </c>
      <c r="AJ45" s="18"/>
      <c r="AK45" s="18">
        <v>0.2</v>
      </c>
      <c r="AL45" s="18"/>
      <c r="AM45" s="11"/>
      <c r="AN45" s="11"/>
      <c r="AO45" s="11"/>
    </row>
    <row r="46" spans="1:41" s="99" customFormat="1" ht="15.75">
      <c r="A46" s="11"/>
      <c r="B46" s="80">
        <v>128</v>
      </c>
      <c r="C46" s="17" t="s">
        <v>149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8"/>
      <c r="AM46" s="155"/>
      <c r="AN46" s="155"/>
      <c r="AO46" s="155"/>
    </row>
    <row r="47" spans="1:41" s="99" customFormat="1" ht="15.75">
      <c r="A47" s="11"/>
      <c r="B47" s="80"/>
      <c r="C47" s="11" t="s">
        <v>63</v>
      </c>
      <c r="D47" s="11">
        <v>180</v>
      </c>
      <c r="E47" s="11">
        <v>126</v>
      </c>
      <c r="F47" s="11">
        <v>205</v>
      </c>
      <c r="G47" s="11">
        <v>151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8"/>
      <c r="AM47" s="155"/>
      <c r="AN47" s="155"/>
      <c r="AO47" s="155"/>
    </row>
    <row r="48" spans="1:41" s="99" customFormat="1" ht="15.75">
      <c r="A48" s="11"/>
      <c r="B48" s="80"/>
      <c r="C48" s="11" t="s">
        <v>78</v>
      </c>
      <c r="D48" s="11">
        <v>24</v>
      </c>
      <c r="E48" s="11">
        <v>23</v>
      </c>
      <c r="F48" s="11">
        <v>29</v>
      </c>
      <c r="G48" s="11">
        <v>28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8"/>
      <c r="AM48" s="155"/>
      <c r="AN48" s="155"/>
      <c r="AO48" s="155"/>
    </row>
    <row r="49" spans="1:41" s="99" customFormat="1" ht="15.75">
      <c r="A49" s="11"/>
      <c r="B49" s="80"/>
      <c r="C49" s="11" t="s">
        <v>57</v>
      </c>
      <c r="D49" s="11">
        <v>6</v>
      </c>
      <c r="E49" s="11">
        <v>6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8"/>
      <c r="AM49" s="155"/>
      <c r="AN49" s="155"/>
      <c r="AO49" s="155"/>
    </row>
    <row r="50" spans="1:41" s="99" customFormat="1" ht="15.75">
      <c r="A50" s="11"/>
      <c r="B50" s="80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55"/>
      <c r="AN50" s="155"/>
      <c r="AO50" s="155"/>
    </row>
    <row r="51" spans="1:41" s="99" customFormat="1" ht="15.75">
      <c r="A51" s="11"/>
      <c r="B51" s="80"/>
      <c r="C51" s="17" t="s">
        <v>35</v>
      </c>
      <c r="D51" s="17"/>
      <c r="E51" s="17">
        <v>150</v>
      </c>
      <c r="F51" s="17"/>
      <c r="G51" s="17">
        <v>180</v>
      </c>
      <c r="H51" s="11">
        <v>4.2</v>
      </c>
      <c r="I51" s="11">
        <v>4.8</v>
      </c>
      <c r="J51" s="11">
        <v>8.8000000000000007</v>
      </c>
      <c r="K51" s="11">
        <v>9.6</v>
      </c>
      <c r="L51" s="11">
        <v>30</v>
      </c>
      <c r="M51" s="11">
        <v>34</v>
      </c>
      <c r="N51" s="11">
        <v>180</v>
      </c>
      <c r="O51" s="11">
        <v>205</v>
      </c>
      <c r="P51" s="17">
        <v>0.04</v>
      </c>
      <c r="Q51" s="17">
        <v>0.06</v>
      </c>
      <c r="R51" s="17">
        <v>0.13</v>
      </c>
      <c r="S51" s="17">
        <v>0.16</v>
      </c>
      <c r="T51" s="17">
        <v>0.56000000000000005</v>
      </c>
      <c r="U51" s="17">
        <v>0.6</v>
      </c>
      <c r="V51" s="17"/>
      <c r="W51" s="17"/>
      <c r="X51" s="17">
        <v>3.9</v>
      </c>
      <c r="Y51" s="17">
        <v>3.9</v>
      </c>
      <c r="Z51" s="17">
        <v>75</v>
      </c>
      <c r="AA51" s="17">
        <v>102</v>
      </c>
      <c r="AB51" s="17">
        <v>150</v>
      </c>
      <c r="AC51" s="17">
        <v>160</v>
      </c>
      <c r="AD51" s="17">
        <v>40</v>
      </c>
      <c r="AE51" s="17">
        <v>40</v>
      </c>
      <c r="AF51" s="17">
        <v>37</v>
      </c>
      <c r="AG51" s="17">
        <v>47</v>
      </c>
      <c r="AH51" s="17">
        <v>38</v>
      </c>
      <c r="AI51" s="17">
        <v>44</v>
      </c>
      <c r="AJ51" s="17"/>
      <c r="AK51" s="17"/>
      <c r="AL51" s="18"/>
      <c r="AM51" s="155"/>
      <c r="AN51" s="155"/>
      <c r="AO51" s="155"/>
    </row>
    <row r="52" spans="1:41" s="99" customFormat="1" ht="15.75">
      <c r="A52" s="11"/>
      <c r="B52" s="80">
        <v>239</v>
      </c>
      <c r="C52" s="17" t="s">
        <v>178</v>
      </c>
      <c r="D52" s="103"/>
      <c r="E52" s="103"/>
      <c r="F52" s="103"/>
      <c r="G52" s="103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55"/>
      <c r="AN52" s="155"/>
      <c r="AO52" s="155"/>
    </row>
    <row r="53" spans="1:41" s="99" customFormat="1" ht="15.75">
      <c r="A53" s="11"/>
      <c r="B53" s="80"/>
      <c r="C53" s="4" t="s">
        <v>179</v>
      </c>
      <c r="D53" s="22">
        <v>81</v>
      </c>
      <c r="E53" s="22">
        <v>53</v>
      </c>
      <c r="F53" s="22">
        <v>114</v>
      </c>
      <c r="G53" s="22">
        <v>79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55"/>
      <c r="AN53" s="155"/>
      <c r="AO53" s="155"/>
    </row>
    <row r="54" spans="1:41" s="99" customFormat="1" ht="15.75">
      <c r="A54" s="11"/>
      <c r="B54" s="80"/>
      <c r="C54" s="4" t="s">
        <v>180</v>
      </c>
      <c r="D54" s="22">
        <v>69</v>
      </c>
      <c r="E54" s="22">
        <v>53</v>
      </c>
      <c r="F54" s="22">
        <v>97</v>
      </c>
      <c r="G54" s="22">
        <v>79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55"/>
      <c r="AN54" s="155"/>
      <c r="AO54" s="155"/>
    </row>
    <row r="55" spans="1:41" s="99" customFormat="1" ht="15.75">
      <c r="A55" s="11"/>
      <c r="B55" s="80"/>
      <c r="C55" s="4" t="s">
        <v>175</v>
      </c>
      <c r="D55" s="22">
        <v>9</v>
      </c>
      <c r="E55" s="22">
        <v>9</v>
      </c>
      <c r="F55" s="22">
        <v>13</v>
      </c>
      <c r="G55" s="22">
        <v>13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55"/>
      <c r="AN55" s="155"/>
      <c r="AO55" s="155"/>
    </row>
    <row r="56" spans="1:41" s="99" customFormat="1" ht="15.75">
      <c r="A56" s="11"/>
      <c r="B56" s="80"/>
      <c r="C56" s="4" t="s">
        <v>114</v>
      </c>
      <c r="D56" s="22">
        <v>6</v>
      </c>
      <c r="E56" s="22">
        <v>6</v>
      </c>
      <c r="F56" s="22">
        <v>8</v>
      </c>
      <c r="G56" s="22">
        <v>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55"/>
      <c r="AN56" s="155"/>
      <c r="AO56" s="155"/>
    </row>
    <row r="57" spans="1:41" s="99" customFormat="1" ht="15.75">
      <c r="A57" s="11"/>
      <c r="B57" s="80"/>
      <c r="C57" s="4" t="s">
        <v>26</v>
      </c>
      <c r="D57" s="22">
        <v>2</v>
      </c>
      <c r="E57" s="22">
        <v>2</v>
      </c>
      <c r="F57" s="22">
        <v>2</v>
      </c>
      <c r="G57" s="22">
        <v>2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55"/>
      <c r="AN57" s="155"/>
      <c r="AO57" s="155"/>
    </row>
    <row r="58" spans="1:41" s="99" customFormat="1" ht="15.75">
      <c r="A58" s="11"/>
      <c r="B58" s="80"/>
      <c r="C58" s="4" t="s">
        <v>56</v>
      </c>
      <c r="D58" s="22">
        <v>4</v>
      </c>
      <c r="E58" s="22">
        <v>4</v>
      </c>
      <c r="F58" s="22">
        <v>6</v>
      </c>
      <c r="G58" s="22">
        <v>6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55"/>
      <c r="AN58" s="155"/>
      <c r="AO58" s="155"/>
    </row>
    <row r="59" spans="1:41" s="99" customFormat="1" ht="15.75">
      <c r="A59" s="11"/>
      <c r="B59" s="80"/>
      <c r="C59" s="4" t="s">
        <v>23</v>
      </c>
      <c r="D59" s="22">
        <v>17</v>
      </c>
      <c r="E59" s="22">
        <v>15</v>
      </c>
      <c r="F59" s="22">
        <v>24</v>
      </c>
      <c r="G59" s="22">
        <v>20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55"/>
      <c r="AN59" s="155"/>
      <c r="AO59" s="155"/>
    </row>
    <row r="60" spans="1:41" s="99" customFormat="1" ht="15.75">
      <c r="A60" s="11"/>
      <c r="B60" s="80">
        <v>331</v>
      </c>
      <c r="C60" s="4" t="s">
        <v>181</v>
      </c>
      <c r="D60" s="22"/>
      <c r="E60" s="22">
        <v>30</v>
      </c>
      <c r="F60" s="22"/>
      <c r="G60" s="22">
        <v>30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55"/>
      <c r="AN60" s="155"/>
      <c r="AO60" s="155"/>
    </row>
    <row r="61" spans="1:41" s="99" customFormat="1" ht="15.75">
      <c r="A61" s="11"/>
      <c r="B61" s="80"/>
      <c r="C61" s="20" t="s">
        <v>13</v>
      </c>
      <c r="D61" s="79"/>
      <c r="E61" s="79" t="s">
        <v>193</v>
      </c>
      <c r="F61" s="79"/>
      <c r="G61" s="79" t="s">
        <v>182</v>
      </c>
      <c r="H61" s="112">
        <v>10.1</v>
      </c>
      <c r="I61" s="112">
        <v>14.5</v>
      </c>
      <c r="J61" s="112">
        <v>12</v>
      </c>
      <c r="K61" s="112">
        <v>14</v>
      </c>
      <c r="L61" s="112">
        <v>28.5</v>
      </c>
      <c r="M61" s="112">
        <v>30.4</v>
      </c>
      <c r="N61" s="100">
        <v>230</v>
      </c>
      <c r="O61" s="100">
        <v>250</v>
      </c>
      <c r="P61" s="18"/>
      <c r="Q61" s="18"/>
      <c r="R61" s="18">
        <v>0.43</v>
      </c>
      <c r="S61" s="18">
        <v>0.48</v>
      </c>
      <c r="T61" s="112">
        <v>3.5</v>
      </c>
      <c r="U61" s="112">
        <v>3.6</v>
      </c>
      <c r="V61" s="18">
        <v>0.04</v>
      </c>
      <c r="W61" s="18">
        <v>0.04</v>
      </c>
      <c r="X61" s="18">
        <v>0.8</v>
      </c>
      <c r="Y61" s="18">
        <v>0.9</v>
      </c>
      <c r="Z61" s="18">
        <v>26.6</v>
      </c>
      <c r="AA61" s="18">
        <v>33</v>
      </c>
      <c r="AB61" s="18">
        <v>50</v>
      </c>
      <c r="AC61" s="18">
        <v>50</v>
      </c>
      <c r="AD61" s="100">
        <v>110</v>
      </c>
      <c r="AE61" s="100">
        <v>120</v>
      </c>
      <c r="AF61" s="100">
        <v>165</v>
      </c>
      <c r="AG61" s="100">
        <v>170</v>
      </c>
      <c r="AH61" s="18"/>
      <c r="AI61" s="18"/>
      <c r="AJ61" s="18">
        <v>1.1000000000000001</v>
      </c>
      <c r="AK61" s="18">
        <v>1.5</v>
      </c>
      <c r="AL61" s="144">
        <v>1.2E-2</v>
      </c>
      <c r="AM61" s="157">
        <v>0.02</v>
      </c>
      <c r="AN61" s="155">
        <v>1.2</v>
      </c>
      <c r="AO61" s="155">
        <v>1.6</v>
      </c>
    </row>
    <row r="62" spans="1:41" s="99" customFormat="1" ht="15.75">
      <c r="A62" s="11"/>
      <c r="B62" s="80"/>
      <c r="C62" s="50" t="s">
        <v>156</v>
      </c>
      <c r="D62" s="39"/>
      <c r="E62" s="50">
        <v>250</v>
      </c>
      <c r="F62" s="39"/>
      <c r="G62" s="50">
        <v>250</v>
      </c>
      <c r="H62" s="39">
        <v>0.99</v>
      </c>
      <c r="I62" s="39">
        <v>0.99</v>
      </c>
      <c r="J62" s="39"/>
      <c r="K62" s="39"/>
      <c r="L62" s="39">
        <v>20.170000000000002</v>
      </c>
      <c r="M62" s="39">
        <v>20.170000000000002</v>
      </c>
      <c r="N62" s="39">
        <v>84.36</v>
      </c>
      <c r="O62" s="39">
        <v>84.36</v>
      </c>
      <c r="P62" s="39">
        <v>0.02</v>
      </c>
      <c r="Q62" s="39">
        <v>0.02</v>
      </c>
      <c r="R62" s="39"/>
      <c r="S62" s="39"/>
      <c r="T62" s="39">
        <v>2</v>
      </c>
      <c r="U62" s="39">
        <v>2</v>
      </c>
      <c r="V62" s="39"/>
      <c r="W62" s="39"/>
      <c r="X62" s="39">
        <v>10</v>
      </c>
      <c r="Y62" s="39">
        <v>10</v>
      </c>
      <c r="Z62" s="39"/>
      <c r="AA62" s="39"/>
      <c r="AB62" s="39">
        <v>0.19</v>
      </c>
      <c r="AC62" s="39">
        <v>0.19</v>
      </c>
      <c r="AD62" s="39">
        <v>30</v>
      </c>
      <c r="AE62" s="39">
        <v>30</v>
      </c>
      <c r="AF62" s="39">
        <v>13.98</v>
      </c>
      <c r="AG62" s="39">
        <v>13.98</v>
      </c>
      <c r="AH62" s="39">
        <v>7.99</v>
      </c>
      <c r="AI62" s="39">
        <v>7.99</v>
      </c>
      <c r="AJ62" s="39">
        <v>0.3</v>
      </c>
      <c r="AK62" s="39">
        <v>0.3</v>
      </c>
      <c r="AL62" s="11"/>
      <c r="AM62" s="11"/>
      <c r="AN62" s="11"/>
      <c r="AO62" s="11"/>
    </row>
    <row r="63" spans="1:41" ht="15.75">
      <c r="A63" s="11"/>
      <c r="B63" s="86"/>
      <c r="C63" s="17" t="s">
        <v>112</v>
      </c>
      <c r="D63" s="11"/>
      <c r="E63" s="17"/>
      <c r="F63" s="11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1"/>
      <c r="AN63" s="11"/>
      <c r="AO63" s="11"/>
    </row>
    <row r="64" spans="1:41" ht="15.75">
      <c r="A64" s="11"/>
      <c r="B64" s="86"/>
      <c r="C64" s="17" t="s">
        <v>85</v>
      </c>
      <c r="D64" s="11">
        <v>60</v>
      </c>
      <c r="E64" s="17">
        <v>60</v>
      </c>
      <c r="F64" s="11">
        <v>60</v>
      </c>
      <c r="G64" s="17">
        <v>60</v>
      </c>
      <c r="H64" s="18">
        <v>2.2999999999999998</v>
      </c>
      <c r="I64" s="18">
        <v>2.2999999999999998</v>
      </c>
      <c r="J64" s="18">
        <v>0.24</v>
      </c>
      <c r="K64" s="18">
        <v>0.24</v>
      </c>
      <c r="L64" s="18">
        <v>14.8</v>
      </c>
      <c r="M64" s="18">
        <v>14.8</v>
      </c>
      <c r="N64" s="100">
        <v>71</v>
      </c>
      <c r="O64" s="100">
        <v>71</v>
      </c>
      <c r="P64" s="18">
        <v>0.06</v>
      </c>
      <c r="Q64" s="18">
        <v>0.06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>
        <v>12</v>
      </c>
      <c r="AE64" s="18">
        <v>12</v>
      </c>
      <c r="AF64" s="18">
        <v>39</v>
      </c>
      <c r="AG64" s="18">
        <v>39</v>
      </c>
      <c r="AH64" s="18">
        <v>8.4</v>
      </c>
      <c r="AI64" s="18">
        <v>8.4</v>
      </c>
      <c r="AJ64" s="18">
        <v>0.6</v>
      </c>
      <c r="AK64" s="18">
        <v>0.6</v>
      </c>
      <c r="AL64" s="18"/>
      <c r="AM64" s="11"/>
      <c r="AN64" s="11"/>
      <c r="AO64" s="11"/>
    </row>
    <row r="65" spans="1:41" ht="15.75">
      <c r="A65" s="11"/>
      <c r="B65" s="90"/>
      <c r="C65" s="17" t="s">
        <v>113</v>
      </c>
      <c r="D65" s="11"/>
      <c r="E65" s="17"/>
      <c r="F65" s="11"/>
      <c r="G65" s="17"/>
      <c r="H65" s="18"/>
      <c r="I65" s="18"/>
      <c r="J65" s="18"/>
      <c r="K65" s="18"/>
      <c r="L65" s="18"/>
      <c r="M65" s="18"/>
      <c r="N65" s="100"/>
      <c r="O65" s="100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1"/>
      <c r="AN65" s="11"/>
      <c r="AO65" s="11"/>
    </row>
    <row r="66" spans="1:41" ht="15.75">
      <c r="A66" s="11"/>
      <c r="B66" s="90"/>
      <c r="C66" s="17" t="s">
        <v>85</v>
      </c>
      <c r="D66" s="11">
        <v>60</v>
      </c>
      <c r="E66" s="17">
        <v>60</v>
      </c>
      <c r="F66" s="11">
        <v>60</v>
      </c>
      <c r="G66" s="17">
        <v>60</v>
      </c>
      <c r="H66" s="18">
        <v>4</v>
      </c>
      <c r="I66" s="18">
        <v>4</v>
      </c>
      <c r="J66" s="18">
        <v>0.7</v>
      </c>
      <c r="K66" s="18">
        <v>0.7</v>
      </c>
      <c r="L66" s="18">
        <v>20</v>
      </c>
      <c r="M66" s="18">
        <v>20</v>
      </c>
      <c r="N66" s="100">
        <v>104</v>
      </c>
      <c r="O66" s="100">
        <v>104</v>
      </c>
      <c r="P66" s="18">
        <v>0.05</v>
      </c>
      <c r="Q66" s="18">
        <v>0.05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>
        <v>10.5</v>
      </c>
      <c r="AE66" s="18">
        <v>10.5</v>
      </c>
      <c r="AF66" s="18">
        <v>47</v>
      </c>
      <c r="AG66" s="18">
        <v>47</v>
      </c>
      <c r="AH66" s="18">
        <v>14</v>
      </c>
      <c r="AI66" s="18">
        <v>14</v>
      </c>
      <c r="AJ66" s="18">
        <v>1.2</v>
      </c>
      <c r="AK66" s="18">
        <v>1.2</v>
      </c>
      <c r="AL66" s="18"/>
      <c r="AM66" s="11"/>
      <c r="AN66" s="11"/>
      <c r="AO66" s="11"/>
    </row>
    <row r="67" spans="1:41" ht="15.75">
      <c r="A67" s="11"/>
      <c r="B67" s="90"/>
      <c r="C67" s="17" t="s">
        <v>171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100">
        <f>SUM(N29:N66)</f>
        <v>917.36</v>
      </c>
      <c r="O67" s="100">
        <f>SUM(O29:O66)</f>
        <v>1051.3600000000001</v>
      </c>
      <c r="P67" s="18">
        <f t="shared" ref="P67:AO67" si="1">SUM(P29:P66)</f>
        <v>0.3</v>
      </c>
      <c r="Q67" s="18">
        <f>SUM(Q29:Q66)</f>
        <v>0.36</v>
      </c>
      <c r="R67" s="18">
        <f t="shared" si="1"/>
        <v>0.56000000000000005</v>
      </c>
      <c r="S67" s="18">
        <f t="shared" si="1"/>
        <v>0.64</v>
      </c>
      <c r="T67" s="112">
        <f t="shared" si="1"/>
        <v>6.0600000000000005</v>
      </c>
      <c r="U67" s="112">
        <f t="shared" si="1"/>
        <v>6.2</v>
      </c>
      <c r="V67" s="18">
        <f t="shared" si="1"/>
        <v>0.04</v>
      </c>
      <c r="W67" s="18">
        <f t="shared" si="1"/>
        <v>0.04</v>
      </c>
      <c r="X67" s="100">
        <f t="shared" si="1"/>
        <v>30.5</v>
      </c>
      <c r="Y67" s="100">
        <f t="shared" si="1"/>
        <v>34.799999999999997</v>
      </c>
      <c r="Z67" s="100">
        <f t="shared" si="1"/>
        <v>281.60000000000002</v>
      </c>
      <c r="AA67" s="100">
        <f t="shared" si="1"/>
        <v>360</v>
      </c>
      <c r="AB67" s="100">
        <f t="shared" si="1"/>
        <v>440.79</v>
      </c>
      <c r="AC67" s="100">
        <f t="shared" si="1"/>
        <v>480.99</v>
      </c>
      <c r="AD67" s="100">
        <v>440</v>
      </c>
      <c r="AE67" s="100">
        <f t="shared" si="1"/>
        <v>498.5</v>
      </c>
      <c r="AF67" s="100">
        <f t="shared" si="1"/>
        <v>446.98</v>
      </c>
      <c r="AG67" s="100">
        <v>480</v>
      </c>
      <c r="AH67" s="100">
        <f t="shared" si="1"/>
        <v>102.79</v>
      </c>
      <c r="AI67" s="100">
        <f t="shared" si="1"/>
        <v>122.39</v>
      </c>
      <c r="AJ67" s="112">
        <f t="shared" si="1"/>
        <v>5.0999999999999996</v>
      </c>
      <c r="AK67" s="112">
        <f t="shared" si="1"/>
        <v>6.1</v>
      </c>
      <c r="AL67" s="144">
        <f t="shared" si="1"/>
        <v>1.2E-2</v>
      </c>
      <c r="AM67" s="144">
        <f t="shared" si="1"/>
        <v>0.02</v>
      </c>
      <c r="AN67" s="18">
        <f t="shared" si="1"/>
        <v>1.2</v>
      </c>
      <c r="AO67" s="18">
        <f t="shared" si="1"/>
        <v>1.6</v>
      </c>
    </row>
    <row r="68" spans="1:41" ht="15.75">
      <c r="A68" s="30"/>
      <c r="B68" s="30"/>
      <c r="C68" s="36" t="s">
        <v>8</v>
      </c>
      <c r="D68" s="83"/>
      <c r="E68" s="83"/>
      <c r="F68" s="83"/>
      <c r="G68" s="83"/>
      <c r="H68" s="97">
        <f t="shared" ref="H68:M68" si="2">SUM(H7:H67)</f>
        <v>53.190000000000005</v>
      </c>
      <c r="I68" s="97">
        <f t="shared" si="2"/>
        <v>62.489999999999995</v>
      </c>
      <c r="J68" s="97">
        <f t="shared" si="2"/>
        <v>55.090000000000011</v>
      </c>
      <c r="K68" s="97">
        <f t="shared" si="2"/>
        <v>63.640000000000015</v>
      </c>
      <c r="L68" s="97">
        <f t="shared" si="2"/>
        <v>235.51</v>
      </c>
      <c r="M68" s="97">
        <f t="shared" si="2"/>
        <v>263.41000000000003</v>
      </c>
      <c r="N68" s="101">
        <v>1608</v>
      </c>
      <c r="O68" s="101">
        <v>1842</v>
      </c>
      <c r="P68" s="20">
        <v>0.9</v>
      </c>
      <c r="Q68" s="97">
        <v>1.01</v>
      </c>
      <c r="R68" s="97">
        <v>1.06</v>
      </c>
      <c r="S68" s="97">
        <v>1.2200000000000002</v>
      </c>
      <c r="T68" s="97">
        <v>8.16</v>
      </c>
      <c r="U68" s="97">
        <v>8.32</v>
      </c>
      <c r="V68" s="97">
        <v>0.14000000000000001</v>
      </c>
      <c r="W68" s="97">
        <v>0.14000000000000001</v>
      </c>
      <c r="X68" s="97">
        <v>46.16</v>
      </c>
      <c r="Y68" s="97">
        <v>53.16</v>
      </c>
      <c r="Z68" s="97">
        <v>490.04</v>
      </c>
      <c r="AA68" s="97">
        <v>640.04000000000008</v>
      </c>
      <c r="AB68" s="97">
        <v>777.39</v>
      </c>
      <c r="AC68" s="97">
        <v>857.69</v>
      </c>
      <c r="AD68" s="97">
        <v>781.5</v>
      </c>
      <c r="AE68" s="97">
        <v>851.5</v>
      </c>
      <c r="AF68" s="97">
        <v>780.94</v>
      </c>
      <c r="AG68" s="97">
        <v>844</v>
      </c>
      <c r="AH68" s="97">
        <v>183.20999999999998</v>
      </c>
      <c r="AI68" s="97">
        <v>237.41000000000003</v>
      </c>
      <c r="AJ68" s="97">
        <v>10</v>
      </c>
      <c r="AK68" s="97">
        <v>14</v>
      </c>
      <c r="AL68" s="156">
        <v>4.1999999999999996E-2</v>
      </c>
      <c r="AM68" s="156">
        <v>5.7999999999999996E-2</v>
      </c>
      <c r="AN68" s="97">
        <v>2.2400000000000002</v>
      </c>
      <c r="AO68" s="97">
        <v>3.0399999999999996</v>
      </c>
    </row>
    <row r="69" spans="1:41" ht="15.75">
      <c r="A69" s="31"/>
      <c r="B69" s="31"/>
      <c r="C69" s="173"/>
      <c r="D69" s="208" t="s">
        <v>17</v>
      </c>
      <c r="E69" s="208"/>
      <c r="F69" s="209" t="s">
        <v>185</v>
      </c>
      <c r="G69" s="209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43</v>
      </c>
      <c r="D70" s="210">
        <f>H68</f>
        <v>53.190000000000005</v>
      </c>
      <c r="E70" s="210"/>
      <c r="F70" s="210">
        <f>I68</f>
        <v>62.489999999999995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162" t="s">
        <v>44</v>
      </c>
      <c r="D71" s="210">
        <f>J68</f>
        <v>55.090000000000011</v>
      </c>
      <c r="E71" s="210"/>
      <c r="F71" s="210">
        <f>K68</f>
        <v>63.640000000000015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2" t="s">
        <v>45</v>
      </c>
      <c r="D72" s="210">
        <v>235.71</v>
      </c>
      <c r="E72" s="210"/>
      <c r="F72" s="210">
        <f>M68</f>
        <v>263.41000000000003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2" t="s">
        <v>46</v>
      </c>
      <c r="D73" s="210">
        <f>N68</f>
        <v>1608</v>
      </c>
      <c r="E73" s="210"/>
      <c r="F73" s="210">
        <f>O68</f>
        <v>1842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22" t="s">
        <v>47</v>
      </c>
      <c r="D74" s="211">
        <f>P68</f>
        <v>0.9</v>
      </c>
      <c r="E74" s="211"/>
      <c r="F74" s="211">
        <f>Q68</f>
        <v>1.01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161" t="s">
        <v>176</v>
      </c>
      <c r="D75" s="211">
        <f>R68</f>
        <v>1.06</v>
      </c>
      <c r="E75" s="211"/>
      <c r="F75" s="211">
        <f>S68</f>
        <v>1.2200000000000002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161" t="s">
        <v>245</v>
      </c>
      <c r="D76" s="211">
        <f>T68</f>
        <v>8.16</v>
      </c>
      <c r="E76" s="211"/>
      <c r="F76" s="211">
        <f>U68</f>
        <v>8.32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161" t="s">
        <v>177</v>
      </c>
      <c r="D77" s="211">
        <f>V68</f>
        <v>0.14000000000000001</v>
      </c>
      <c r="E77" s="211"/>
      <c r="F77" s="211">
        <f>W68</f>
        <v>0.14000000000000001</v>
      </c>
      <c r="G77" s="21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48</v>
      </c>
      <c r="D78" s="211">
        <f>X68</f>
        <v>46.16</v>
      </c>
      <c r="E78" s="211"/>
      <c r="F78" s="211">
        <f>Y68</f>
        <v>53.16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248</v>
      </c>
      <c r="D79" s="211">
        <f>Z68</f>
        <v>490.04</v>
      </c>
      <c r="E79" s="211"/>
      <c r="F79" s="211">
        <f>AA68</f>
        <v>640.04000000000008</v>
      </c>
      <c r="G79" s="21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249</v>
      </c>
      <c r="D80" s="211">
        <f>AB68</f>
        <v>777.39</v>
      </c>
      <c r="E80" s="211"/>
      <c r="F80" s="211">
        <f>AC68</f>
        <v>857.69</v>
      </c>
      <c r="G80" s="21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s="6" customFormat="1" ht="15.75">
      <c r="A81" s="31"/>
      <c r="B81" s="31"/>
      <c r="C81" s="22" t="s">
        <v>49</v>
      </c>
      <c r="D81" s="211">
        <f>AD68</f>
        <v>781.5</v>
      </c>
      <c r="E81" s="211"/>
      <c r="F81" s="211">
        <f>AE68</f>
        <v>851.5</v>
      </c>
      <c r="G81" s="21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6.5" customHeight="1">
      <c r="A82" s="31"/>
      <c r="B82" s="31"/>
      <c r="C82" s="22" t="s">
        <v>50</v>
      </c>
      <c r="D82" s="211">
        <f>AF68</f>
        <v>780.94</v>
      </c>
      <c r="E82" s="211"/>
      <c r="F82" s="211">
        <f>AG68</f>
        <v>844</v>
      </c>
      <c r="G82" s="21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51</v>
      </c>
      <c r="D83" s="211">
        <f>AH68</f>
        <v>183.20999999999998</v>
      </c>
      <c r="E83" s="211"/>
      <c r="F83" s="211">
        <f>AI68</f>
        <v>237.41000000000003</v>
      </c>
      <c r="G83" s="21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22" t="s">
        <v>52</v>
      </c>
      <c r="D84" s="211">
        <f>AJ68</f>
        <v>10</v>
      </c>
      <c r="E84" s="211"/>
      <c r="F84" s="211">
        <f>AK68</f>
        <v>14</v>
      </c>
      <c r="G84" s="21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1"/>
      <c r="B85" s="31"/>
      <c r="C85" s="22" t="s">
        <v>246</v>
      </c>
      <c r="D85" s="212">
        <f>AL68</f>
        <v>4.1999999999999996E-2</v>
      </c>
      <c r="E85" s="212"/>
      <c r="F85" s="212">
        <f>AM68</f>
        <v>5.7999999999999996E-2</v>
      </c>
      <c r="G85" s="212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31"/>
      <c r="C86" s="22" t="s">
        <v>247</v>
      </c>
      <c r="D86" s="211">
        <f>AN68</f>
        <v>2.2400000000000002</v>
      </c>
      <c r="E86" s="211"/>
      <c r="F86" s="211">
        <f>AO68</f>
        <v>3.0399999999999996</v>
      </c>
      <c r="G86" s="21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75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75">
      <c r="A88" s="30"/>
      <c r="B88" s="30"/>
      <c r="C88" s="30"/>
      <c r="D88" s="31"/>
      <c r="E88" s="31"/>
      <c r="F88" s="31"/>
      <c r="G88" s="3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1:37" ht="15.75">
      <c r="A89" s="3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  <row r="90" spans="1:37" ht="15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</sheetData>
  <mergeCells count="36">
    <mergeCell ref="D85:E85"/>
    <mergeCell ref="F85:G85"/>
    <mergeCell ref="D86:E86"/>
    <mergeCell ref="F86:G86"/>
    <mergeCell ref="F80:G80"/>
    <mergeCell ref="F81:G81"/>
    <mergeCell ref="F82:G82"/>
    <mergeCell ref="F83:G83"/>
    <mergeCell ref="F84:G84"/>
    <mergeCell ref="D80:E80"/>
    <mergeCell ref="D81:E81"/>
    <mergeCell ref="D82:E82"/>
    <mergeCell ref="D83:E83"/>
    <mergeCell ref="D84:E84"/>
    <mergeCell ref="D74:E74"/>
    <mergeCell ref="F74:G74"/>
    <mergeCell ref="D78:E78"/>
    <mergeCell ref="F78:G78"/>
    <mergeCell ref="D79:E79"/>
    <mergeCell ref="F79:G79"/>
    <mergeCell ref="D75:E75"/>
    <mergeCell ref="D76:E76"/>
    <mergeCell ref="D77:E77"/>
    <mergeCell ref="F75:G75"/>
    <mergeCell ref="F76:G76"/>
    <mergeCell ref="F77:G77"/>
    <mergeCell ref="D72:E72"/>
    <mergeCell ref="F72:G72"/>
    <mergeCell ref="D73:E73"/>
    <mergeCell ref="F73:G73"/>
    <mergeCell ref="D69:E69"/>
    <mergeCell ref="F69:G69"/>
    <mergeCell ref="D70:E70"/>
    <mergeCell ref="F70:G70"/>
    <mergeCell ref="D71:E71"/>
    <mergeCell ref="F71:G71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AO93"/>
  <sheetViews>
    <sheetView zoomScale="70" zoomScaleNormal="70" workbookViewId="0">
      <pane ySplit="3" topLeftCell="A37" activePane="bottomLeft" state="frozen"/>
      <selection activeCell="G36" sqref="G36"/>
      <selection pane="bottomLeft" activeCell="M70" sqref="M70"/>
    </sheetView>
  </sheetViews>
  <sheetFormatPr defaultColWidth="49.85546875" defaultRowHeight="21"/>
  <cols>
    <col min="1" max="1" width="8.85546875" style="23" customWidth="1"/>
    <col min="2" max="2" width="8.28515625" style="23" customWidth="1"/>
    <col min="3" max="3" width="30.7109375" style="23" customWidth="1"/>
    <col min="4" max="4" width="8.28515625" style="23" customWidth="1"/>
    <col min="5" max="5" width="8.5703125" style="23" customWidth="1"/>
    <col min="6" max="6" width="9.7109375" style="23" customWidth="1"/>
    <col min="7" max="7" width="10" style="23" customWidth="1"/>
    <col min="8" max="8" width="7.5703125" style="23" customWidth="1"/>
    <col min="9" max="9" width="7.7109375" style="23" customWidth="1"/>
    <col min="10" max="10" width="8.5703125" style="23" customWidth="1"/>
    <col min="11" max="11" width="8.140625" style="23" customWidth="1"/>
    <col min="12" max="12" width="8.5703125" style="23" customWidth="1"/>
    <col min="13" max="13" width="9.140625" style="23" customWidth="1"/>
    <col min="14" max="14" width="8" style="23" customWidth="1"/>
    <col min="15" max="15" width="8.5703125" style="23" customWidth="1"/>
    <col min="16" max="16" width="8.140625" style="23" customWidth="1"/>
    <col min="17" max="23" width="7.7109375" style="23" customWidth="1"/>
    <col min="24" max="24" width="8" style="23" customWidth="1"/>
    <col min="25" max="25" width="7.28515625" style="23" customWidth="1"/>
    <col min="26" max="26" width="8.140625" style="23" customWidth="1"/>
    <col min="27" max="27" width="8.85546875" style="23" customWidth="1"/>
    <col min="28" max="28" width="8.5703125" style="23" customWidth="1"/>
    <col min="29" max="29" width="9.42578125" style="23" customWidth="1"/>
    <col min="30" max="30" width="8.42578125" style="23" customWidth="1"/>
    <col min="31" max="31" width="9.42578125" style="23" customWidth="1"/>
    <col min="32" max="32" width="8.140625" style="23" customWidth="1"/>
    <col min="33" max="33" width="9.42578125" style="23" customWidth="1"/>
    <col min="34" max="34" width="8" style="23" customWidth="1"/>
    <col min="35" max="35" width="7.85546875" style="23" customWidth="1"/>
    <col min="36" max="36" width="7.28515625" style="23" customWidth="1"/>
    <col min="37" max="37" width="8.42578125" style="23" customWidth="1"/>
    <col min="38" max="38" width="12.28515625" style="23" customWidth="1"/>
    <col min="39" max="39" width="11.42578125" style="23" customWidth="1"/>
    <col min="40" max="40" width="8.28515625" style="23" customWidth="1"/>
    <col min="41" max="41" width="10.28515625" style="23" customWidth="1"/>
    <col min="42" max="16384" width="49.85546875" style="23"/>
  </cols>
  <sheetData>
    <row r="2" spans="1:41">
      <c r="A2" s="11" t="s">
        <v>102</v>
      </c>
      <c r="B2" s="11" t="s">
        <v>102</v>
      </c>
      <c r="C2" s="12" t="s">
        <v>12</v>
      </c>
      <c r="D2" s="12" t="s">
        <v>17</v>
      </c>
      <c r="E2" s="13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40"/>
      <c r="AM2" s="140"/>
      <c r="AN2" s="140"/>
      <c r="AO2" s="140"/>
    </row>
    <row r="3" spans="1:41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4"/>
      <c r="AM4" s="154"/>
      <c r="AN4" s="154"/>
      <c r="AO4" s="154"/>
    </row>
    <row r="5" spans="1:41">
      <c r="A5" s="11"/>
      <c r="B5" s="80">
        <v>223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>
      <c r="A6" s="11"/>
      <c r="B6" s="80"/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>
      <c r="A11" s="11"/>
      <c r="B11" s="80"/>
      <c r="C11" s="11" t="s">
        <v>201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>
      <c r="A15" s="11"/>
      <c r="B15" s="80">
        <v>327</v>
      </c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1"/>
      <c r="AM15" s="11"/>
      <c r="AN15" s="11"/>
      <c r="AO15" s="11"/>
    </row>
    <row r="16" spans="1:41">
      <c r="A16" s="11"/>
      <c r="B16" s="88"/>
      <c r="C16" s="17" t="s">
        <v>142</v>
      </c>
      <c r="D16" s="17"/>
      <c r="E16" s="17">
        <v>170</v>
      </c>
      <c r="F16" s="17"/>
      <c r="G16" s="17">
        <v>200</v>
      </c>
      <c r="H16" s="17">
        <v>18.8</v>
      </c>
      <c r="I16" s="17">
        <v>23</v>
      </c>
      <c r="J16" s="17">
        <v>15</v>
      </c>
      <c r="K16" s="17">
        <v>18</v>
      </c>
      <c r="L16" s="17">
        <v>33</v>
      </c>
      <c r="M16" s="17">
        <v>42</v>
      </c>
      <c r="N16" s="17">
        <v>370</v>
      </c>
      <c r="O16" s="17">
        <v>437</v>
      </c>
      <c r="P16" s="17">
        <v>0.32</v>
      </c>
      <c r="Q16" s="17">
        <v>0.38</v>
      </c>
      <c r="R16" s="17">
        <v>0.28000000000000003</v>
      </c>
      <c r="S16" s="17">
        <v>0.34</v>
      </c>
      <c r="T16" s="17"/>
      <c r="U16" s="17"/>
      <c r="V16" s="17">
        <v>0.03</v>
      </c>
      <c r="W16" s="17">
        <v>0.03</v>
      </c>
      <c r="X16" s="17">
        <v>16</v>
      </c>
      <c r="Y16" s="17">
        <v>19</v>
      </c>
      <c r="Z16" s="17">
        <v>140</v>
      </c>
      <c r="AA16" s="17">
        <v>200</v>
      </c>
      <c r="AB16" s="17">
        <v>190</v>
      </c>
      <c r="AC16" s="17">
        <v>220</v>
      </c>
      <c r="AD16" s="17">
        <v>172</v>
      </c>
      <c r="AE16" s="17">
        <v>197</v>
      </c>
      <c r="AF16" s="71">
        <v>186</v>
      </c>
      <c r="AG16" s="71">
        <v>194</v>
      </c>
      <c r="AH16" s="71">
        <v>50</v>
      </c>
      <c r="AI16" s="71">
        <v>58</v>
      </c>
      <c r="AJ16" s="71">
        <v>2.8</v>
      </c>
      <c r="AK16" s="71">
        <v>4.5999999999999996</v>
      </c>
      <c r="AL16" s="17">
        <v>8.9999999999999993E-3</v>
      </c>
      <c r="AM16" s="11">
        <v>1.4999999999999999E-2</v>
      </c>
      <c r="AN16" s="11">
        <v>0.9</v>
      </c>
      <c r="AO16" s="11">
        <v>1.2</v>
      </c>
    </row>
    <row r="17" spans="1:41">
      <c r="A17" s="11"/>
      <c r="B17" s="86"/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100"/>
      <c r="O17" s="100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7"/>
      <c r="AM17" s="11"/>
      <c r="AN17" s="11"/>
      <c r="AO17" s="11"/>
    </row>
    <row r="18" spans="1:41">
      <c r="A18" s="11"/>
      <c r="B18" s="86"/>
      <c r="C18" s="17" t="s">
        <v>85</v>
      </c>
      <c r="D18" s="11"/>
      <c r="E18" s="17"/>
      <c r="F18" s="11">
        <v>30</v>
      </c>
      <c r="G18" s="17">
        <v>30</v>
      </c>
      <c r="H18" s="18"/>
      <c r="I18" s="18">
        <v>2</v>
      </c>
      <c r="J18" s="18"/>
      <c r="K18" s="18">
        <v>0.3</v>
      </c>
      <c r="L18" s="18"/>
      <c r="M18" s="18">
        <v>10</v>
      </c>
      <c r="N18" s="100"/>
      <c r="O18" s="100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5.4</v>
      </c>
      <c r="AF18" s="18"/>
      <c r="AG18" s="18">
        <v>23.5</v>
      </c>
      <c r="AH18" s="18"/>
      <c r="AI18" s="18">
        <v>7</v>
      </c>
      <c r="AJ18" s="18"/>
      <c r="AK18" s="18"/>
      <c r="AL18" s="17"/>
      <c r="AM18" s="11"/>
      <c r="AN18" s="11"/>
      <c r="AO18" s="11"/>
    </row>
    <row r="19" spans="1:41">
      <c r="A19" s="11"/>
      <c r="B19" s="86">
        <v>1</v>
      </c>
      <c r="C19" s="26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11"/>
      <c r="AM19" s="11"/>
      <c r="AN19" s="11"/>
      <c r="AO19" s="11"/>
    </row>
    <row r="20" spans="1:41">
      <c r="A20" s="11"/>
      <c r="B20" s="86"/>
      <c r="C20" s="25" t="s">
        <v>22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1"/>
      <c r="AM20" s="11"/>
      <c r="AN20" s="11"/>
      <c r="AO20" s="11"/>
    </row>
    <row r="21" spans="1:41">
      <c r="A21" s="11"/>
      <c r="B21" s="80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>
      <c r="A22" s="11"/>
      <c r="B22" s="80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18">
        <v>0.03</v>
      </c>
      <c r="Q22" s="18">
        <v>0.03</v>
      </c>
      <c r="R22" s="18">
        <v>0.03</v>
      </c>
      <c r="S22" s="18">
        <v>0.03</v>
      </c>
      <c r="T22" s="18"/>
      <c r="U22" s="18"/>
      <c r="V22" s="18"/>
      <c r="W22" s="18"/>
      <c r="X22" s="18"/>
      <c r="Y22" s="18"/>
      <c r="Z22" s="18"/>
      <c r="AA22" s="18"/>
      <c r="AB22" s="18">
        <v>0.3</v>
      </c>
      <c r="AC22" s="18">
        <v>0.3</v>
      </c>
      <c r="AD22" s="18">
        <v>6</v>
      </c>
      <c r="AE22" s="18">
        <v>6</v>
      </c>
      <c r="AF22" s="18">
        <v>19.5</v>
      </c>
      <c r="AG22" s="18">
        <v>19.5</v>
      </c>
      <c r="AH22" s="18">
        <v>4.2</v>
      </c>
      <c r="AI22" s="18">
        <v>4.2</v>
      </c>
      <c r="AJ22" s="18">
        <v>0.33</v>
      </c>
      <c r="AK22" s="18">
        <v>0.33</v>
      </c>
      <c r="AL22" s="11"/>
      <c r="AM22" s="11"/>
      <c r="AN22" s="11"/>
      <c r="AO22" s="11"/>
    </row>
    <row r="23" spans="1:41">
      <c r="A23" s="11"/>
      <c r="B23" s="80">
        <v>382</v>
      </c>
      <c r="C23" s="26" t="s">
        <v>31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>
      <c r="A24" s="11"/>
      <c r="B24" s="80"/>
      <c r="C24" s="25" t="s">
        <v>32</v>
      </c>
      <c r="D24" s="25">
        <v>4</v>
      </c>
      <c r="E24" s="25">
        <v>4</v>
      </c>
      <c r="F24" s="25">
        <v>4</v>
      </c>
      <c r="G24" s="25">
        <v>4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>
      <c r="A25" s="11"/>
      <c r="B25" s="80"/>
      <c r="C25" s="25" t="s">
        <v>21</v>
      </c>
      <c r="D25" s="25">
        <v>20</v>
      </c>
      <c r="E25" s="25">
        <v>20</v>
      </c>
      <c r="F25" s="25">
        <v>20</v>
      </c>
      <c r="G25" s="25">
        <v>20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11"/>
      <c r="AM25" s="11"/>
      <c r="AN25" s="11"/>
      <c r="AO25" s="11"/>
    </row>
    <row r="26" spans="1:41">
      <c r="A26" s="11"/>
      <c r="B26" s="80"/>
      <c r="C26" s="25" t="s">
        <v>19</v>
      </c>
      <c r="D26" s="25">
        <v>180</v>
      </c>
      <c r="E26" s="25">
        <v>180</v>
      </c>
      <c r="F26" s="25">
        <v>180</v>
      </c>
      <c r="G26" s="25">
        <v>180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11"/>
      <c r="AM26" s="11"/>
      <c r="AN26" s="11"/>
      <c r="AO26" s="11"/>
    </row>
    <row r="27" spans="1:41">
      <c r="A27" s="11"/>
      <c r="B27" s="80"/>
      <c r="C27" s="25" t="s">
        <v>20</v>
      </c>
      <c r="D27" s="25">
        <v>110</v>
      </c>
      <c r="E27" s="25">
        <v>110</v>
      </c>
      <c r="F27" s="25">
        <v>110</v>
      </c>
      <c r="G27" s="25">
        <v>110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11"/>
      <c r="AM27" s="11"/>
      <c r="AN27" s="11"/>
      <c r="AO27" s="11"/>
    </row>
    <row r="28" spans="1:41">
      <c r="A28" s="11"/>
      <c r="B28" s="80"/>
      <c r="C28" s="25" t="s">
        <v>25</v>
      </c>
      <c r="D28" s="25"/>
      <c r="E28" s="25">
        <v>200</v>
      </c>
      <c r="F28" s="25"/>
      <c r="G28" s="25">
        <v>200</v>
      </c>
      <c r="H28" s="25">
        <v>4.0999999999999996</v>
      </c>
      <c r="I28" s="25">
        <v>4.0999999999999996</v>
      </c>
      <c r="J28" s="25">
        <v>3.54</v>
      </c>
      <c r="K28" s="25">
        <v>3.54</v>
      </c>
      <c r="L28" s="25">
        <v>16.600000000000001</v>
      </c>
      <c r="M28" s="25">
        <v>16.600000000000001</v>
      </c>
      <c r="N28" s="25">
        <v>115</v>
      </c>
      <c r="O28" s="25">
        <v>115</v>
      </c>
      <c r="P28" s="25">
        <v>5.0000000000000001E-3</v>
      </c>
      <c r="Q28" s="25">
        <v>5.0000000000000001E-3</v>
      </c>
      <c r="R28" s="25">
        <v>0.11</v>
      </c>
      <c r="S28" s="25">
        <v>0.11</v>
      </c>
      <c r="T28" s="25"/>
      <c r="U28" s="25"/>
      <c r="V28" s="25"/>
      <c r="W28" s="25"/>
      <c r="X28" s="25">
        <v>2</v>
      </c>
      <c r="Y28" s="25">
        <v>2</v>
      </c>
      <c r="Z28" s="25">
        <v>70</v>
      </c>
      <c r="AA28" s="25">
        <v>70</v>
      </c>
      <c r="AB28" s="25">
        <v>140</v>
      </c>
      <c r="AC28" s="25">
        <v>140</v>
      </c>
      <c r="AD28" s="25">
        <v>152</v>
      </c>
      <c r="AE28" s="25">
        <v>152</v>
      </c>
      <c r="AF28" s="25">
        <v>124.43</v>
      </c>
      <c r="AG28" s="25">
        <v>124.43</v>
      </c>
      <c r="AH28" s="25">
        <v>21.31</v>
      </c>
      <c r="AI28" s="25">
        <v>21.31</v>
      </c>
      <c r="AJ28" s="25">
        <v>0.47</v>
      </c>
      <c r="AK28" s="25">
        <v>0.47</v>
      </c>
      <c r="AL28" s="11"/>
      <c r="AM28" s="11"/>
      <c r="AN28" s="11"/>
      <c r="AO28" s="11"/>
    </row>
    <row r="29" spans="1:41">
      <c r="A29" s="11"/>
      <c r="B29" s="80"/>
      <c r="C29" s="125" t="s">
        <v>234</v>
      </c>
      <c r="D29" s="25"/>
      <c r="E29" s="25">
        <v>100</v>
      </c>
      <c r="F29" s="25"/>
      <c r="G29" s="25">
        <v>100</v>
      </c>
      <c r="H29" s="17">
        <v>5.4</v>
      </c>
      <c r="I29" s="17">
        <v>5.4</v>
      </c>
      <c r="J29" s="17">
        <v>10</v>
      </c>
      <c r="K29" s="17">
        <v>10</v>
      </c>
      <c r="L29" s="17">
        <v>20</v>
      </c>
      <c r="M29" s="17">
        <v>20</v>
      </c>
      <c r="N29" s="17">
        <v>170</v>
      </c>
      <c r="O29" s="17">
        <v>170</v>
      </c>
      <c r="P29" s="25"/>
      <c r="Q29" s="25"/>
      <c r="R29" s="25"/>
      <c r="S29" s="25"/>
      <c r="T29" s="25">
        <v>3</v>
      </c>
      <c r="U29" s="25">
        <v>3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11"/>
      <c r="AM29" s="11"/>
      <c r="AN29" s="11"/>
      <c r="AO29" s="11"/>
    </row>
    <row r="30" spans="1:41">
      <c r="A30" s="11"/>
      <c r="B30" s="80"/>
      <c r="C30" s="25" t="s">
        <v>171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>
        <v>720</v>
      </c>
      <c r="O30" s="25">
        <v>825</v>
      </c>
      <c r="P30" s="143">
        <f>SUM(P5:P29)</f>
        <v>0.35499999999999998</v>
      </c>
      <c r="Q30" s="143">
        <f t="shared" ref="Q30:AO30" si="0">SUM(Q5:Q29)</f>
        <v>0.41500000000000004</v>
      </c>
      <c r="R30" s="25">
        <f t="shared" si="0"/>
        <v>0.42000000000000004</v>
      </c>
      <c r="S30" s="25">
        <f t="shared" si="0"/>
        <v>0.48</v>
      </c>
      <c r="T30" s="25">
        <f t="shared" si="0"/>
        <v>3</v>
      </c>
      <c r="U30" s="25">
        <f t="shared" si="0"/>
        <v>3</v>
      </c>
      <c r="V30" s="25">
        <f t="shared" si="0"/>
        <v>0.03</v>
      </c>
      <c r="W30" s="25">
        <f t="shared" si="0"/>
        <v>0.03</v>
      </c>
      <c r="X30" s="25">
        <f t="shared" si="0"/>
        <v>18</v>
      </c>
      <c r="Y30" s="25">
        <f t="shared" si="0"/>
        <v>21</v>
      </c>
      <c r="Z30" s="25">
        <f t="shared" si="0"/>
        <v>210</v>
      </c>
      <c r="AA30" s="25">
        <f t="shared" si="0"/>
        <v>270</v>
      </c>
      <c r="AB30" s="104">
        <f t="shared" si="0"/>
        <v>330.3</v>
      </c>
      <c r="AC30" s="104">
        <f t="shared" si="0"/>
        <v>360.3</v>
      </c>
      <c r="AD30" s="104">
        <f t="shared" si="0"/>
        <v>330</v>
      </c>
      <c r="AE30" s="104">
        <f t="shared" si="0"/>
        <v>360.4</v>
      </c>
      <c r="AF30" s="104">
        <f t="shared" si="0"/>
        <v>329.93</v>
      </c>
      <c r="AG30" s="104">
        <f t="shared" si="0"/>
        <v>361.43</v>
      </c>
      <c r="AH30" s="96">
        <f t="shared" si="0"/>
        <v>75.510000000000005</v>
      </c>
      <c r="AI30" s="96">
        <f t="shared" si="0"/>
        <v>90.51</v>
      </c>
      <c r="AJ30" s="25">
        <f t="shared" si="0"/>
        <v>3.5999999999999996</v>
      </c>
      <c r="AK30" s="25">
        <f t="shared" si="0"/>
        <v>5.3999999999999995</v>
      </c>
      <c r="AL30" s="25">
        <f t="shared" si="0"/>
        <v>8.9999999999999993E-3</v>
      </c>
      <c r="AM30" s="25">
        <f t="shared" si="0"/>
        <v>1.4999999999999999E-2</v>
      </c>
      <c r="AN30" s="25">
        <f t="shared" si="0"/>
        <v>0.9</v>
      </c>
      <c r="AO30" s="25">
        <f t="shared" si="0"/>
        <v>1.2</v>
      </c>
    </row>
    <row r="31" spans="1:41">
      <c r="A31" s="11"/>
      <c r="B31" s="80"/>
      <c r="C31" s="14" t="s">
        <v>29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>
      <c r="A32" s="11"/>
      <c r="B32" s="80"/>
      <c r="C32" s="17" t="s">
        <v>130</v>
      </c>
      <c r="D32" s="11">
        <v>115</v>
      </c>
      <c r="E32" s="17">
        <v>100</v>
      </c>
      <c r="F32" s="11">
        <v>115</v>
      </c>
      <c r="G32" s="17">
        <v>100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>
      <c r="A33" s="11"/>
      <c r="B33" s="80"/>
      <c r="C33" s="17" t="s">
        <v>13</v>
      </c>
      <c r="D33" s="11"/>
      <c r="E33" s="17">
        <v>100</v>
      </c>
      <c r="F33" s="11"/>
      <c r="G33" s="17">
        <v>100</v>
      </c>
      <c r="H33" s="11">
        <v>0.4</v>
      </c>
      <c r="I33" s="11">
        <v>0.4</v>
      </c>
      <c r="J33" s="11">
        <v>0.1</v>
      </c>
      <c r="K33" s="11">
        <v>0.1</v>
      </c>
      <c r="L33" s="11">
        <v>1.25</v>
      </c>
      <c r="M33" s="11">
        <v>1.25</v>
      </c>
      <c r="N33" s="11">
        <v>7</v>
      </c>
      <c r="O33" s="11">
        <v>7</v>
      </c>
      <c r="P33" s="11">
        <v>5.3999999999999999E-2</v>
      </c>
      <c r="Q33" s="11">
        <v>5.3999999999999999E-2</v>
      </c>
      <c r="R33" s="11"/>
      <c r="S33" s="11"/>
      <c r="T33" s="11"/>
      <c r="U33" s="11"/>
      <c r="V33" s="11"/>
      <c r="W33" s="11"/>
      <c r="X33" s="11">
        <v>18</v>
      </c>
      <c r="Y33" s="11">
        <v>18</v>
      </c>
      <c r="Z33" s="11">
        <v>100</v>
      </c>
      <c r="AA33" s="11">
        <v>100</v>
      </c>
      <c r="AB33" s="11">
        <v>140</v>
      </c>
      <c r="AC33" s="11">
        <v>140</v>
      </c>
      <c r="AD33" s="11">
        <v>60</v>
      </c>
      <c r="AE33" s="11">
        <v>60</v>
      </c>
      <c r="AF33" s="11">
        <v>20</v>
      </c>
      <c r="AG33" s="11">
        <v>20</v>
      </c>
      <c r="AH33" s="11">
        <v>16.2</v>
      </c>
      <c r="AI33" s="11">
        <v>16.2</v>
      </c>
      <c r="AJ33" s="11">
        <v>0.9</v>
      </c>
      <c r="AK33" s="11">
        <v>0.9</v>
      </c>
      <c r="AL33" s="11"/>
      <c r="AM33" s="11"/>
      <c r="AN33" s="11"/>
      <c r="AO33" s="11"/>
    </row>
    <row r="34" spans="1:41" ht="31.5">
      <c r="A34" s="11"/>
      <c r="B34" s="90">
        <v>112</v>
      </c>
      <c r="C34" s="75" t="s">
        <v>157</v>
      </c>
      <c r="D34" s="17"/>
      <c r="E34" s="17"/>
      <c r="F34" s="17"/>
      <c r="G34" s="1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18"/>
      <c r="AM34" s="11"/>
      <c r="AN34" s="11"/>
      <c r="AO34" s="11"/>
    </row>
    <row r="35" spans="1:41">
      <c r="A35" s="11"/>
      <c r="B35" s="90"/>
      <c r="C35" s="11" t="s">
        <v>10</v>
      </c>
      <c r="D35" s="11">
        <v>128</v>
      </c>
      <c r="E35" s="11">
        <v>90</v>
      </c>
      <c r="F35" s="11">
        <v>160</v>
      </c>
      <c r="G35" s="11">
        <v>112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18"/>
      <c r="AM35" s="11"/>
      <c r="AN35" s="11"/>
      <c r="AO35" s="11"/>
    </row>
    <row r="36" spans="1:41">
      <c r="A36" s="11"/>
      <c r="B36" s="90"/>
      <c r="C36" s="11" t="s">
        <v>111</v>
      </c>
      <c r="D36" s="11">
        <v>11</v>
      </c>
      <c r="E36" s="11">
        <v>11</v>
      </c>
      <c r="F36" s="11">
        <v>13</v>
      </c>
      <c r="G36" s="11">
        <v>13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18"/>
      <c r="AM36" s="11"/>
      <c r="AN36" s="11"/>
      <c r="AO36" s="11"/>
    </row>
    <row r="37" spans="1:41">
      <c r="A37" s="11"/>
      <c r="B37" s="90"/>
      <c r="C37" s="11" t="s">
        <v>11</v>
      </c>
      <c r="D37" s="11">
        <v>11</v>
      </c>
      <c r="E37" s="11">
        <v>9</v>
      </c>
      <c r="F37" s="11">
        <v>13</v>
      </c>
      <c r="G37" s="11">
        <v>10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18"/>
      <c r="AM37" s="11"/>
      <c r="AN37" s="11"/>
      <c r="AO37" s="11"/>
    </row>
    <row r="38" spans="1:41">
      <c r="A38" s="11"/>
      <c r="B38" s="90"/>
      <c r="C38" s="11" t="s">
        <v>23</v>
      </c>
      <c r="D38" s="11">
        <v>11</v>
      </c>
      <c r="E38" s="11">
        <v>8</v>
      </c>
      <c r="F38" s="11">
        <v>13</v>
      </c>
      <c r="G38" s="11">
        <v>10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18"/>
      <c r="AM38" s="11"/>
      <c r="AN38" s="11"/>
      <c r="AO38" s="11"/>
    </row>
    <row r="39" spans="1:41">
      <c r="A39" s="11"/>
      <c r="B39" s="90"/>
      <c r="C39" s="11" t="s">
        <v>9</v>
      </c>
      <c r="D39" s="11">
        <v>2</v>
      </c>
      <c r="E39" s="11">
        <v>2</v>
      </c>
      <c r="F39" s="11">
        <v>3</v>
      </c>
      <c r="G39" s="11">
        <v>3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18"/>
      <c r="AM39" s="11"/>
      <c r="AN39" s="11"/>
      <c r="AO39" s="11"/>
    </row>
    <row r="40" spans="1:41">
      <c r="A40" s="11"/>
      <c r="B40" s="90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18"/>
      <c r="AM40" s="11"/>
      <c r="AN40" s="11"/>
      <c r="AO40" s="11"/>
    </row>
    <row r="41" spans="1:41">
      <c r="A41" s="11"/>
      <c r="B41" s="90"/>
      <c r="C41" s="11" t="s">
        <v>121</v>
      </c>
      <c r="D41" s="11">
        <v>60</v>
      </c>
      <c r="E41" s="11">
        <v>40</v>
      </c>
      <c r="F41" s="11">
        <v>70</v>
      </c>
      <c r="G41" s="11">
        <v>50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18"/>
      <c r="AM41" s="11"/>
      <c r="AN41" s="11"/>
      <c r="AO41" s="11"/>
    </row>
    <row r="42" spans="1:41">
      <c r="A42" s="11"/>
      <c r="B42" s="90"/>
      <c r="C42" s="11" t="s">
        <v>82</v>
      </c>
      <c r="D42" s="11">
        <v>140</v>
      </c>
      <c r="E42" s="11">
        <v>140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18"/>
      <c r="AM42" s="11"/>
      <c r="AN42" s="11"/>
      <c r="AO42" s="11"/>
    </row>
    <row r="43" spans="1:41">
      <c r="A43" s="11"/>
      <c r="B43" s="90"/>
      <c r="C43" s="17" t="s">
        <v>13</v>
      </c>
      <c r="D43" s="17"/>
      <c r="E43" s="17">
        <v>200</v>
      </c>
      <c r="F43" s="17"/>
      <c r="G43" s="17">
        <v>250</v>
      </c>
      <c r="H43" s="25">
        <v>5.9</v>
      </c>
      <c r="I43" s="25">
        <v>8.3000000000000007</v>
      </c>
      <c r="J43" s="25">
        <v>5</v>
      </c>
      <c r="K43" s="25">
        <v>7</v>
      </c>
      <c r="L43" s="25">
        <v>25</v>
      </c>
      <c r="M43" s="25">
        <v>32</v>
      </c>
      <c r="N43" s="25">
        <v>181</v>
      </c>
      <c r="O43" s="25">
        <v>252</v>
      </c>
      <c r="P43" s="18">
        <v>7.0000000000000007E-2</v>
      </c>
      <c r="Q43" s="18">
        <v>0.08</v>
      </c>
      <c r="R43" s="18"/>
      <c r="S43" s="18"/>
      <c r="T43" s="18"/>
      <c r="U43" s="18"/>
      <c r="V43" s="18"/>
      <c r="W43" s="18"/>
      <c r="X43" s="18">
        <v>2</v>
      </c>
      <c r="Y43" s="18">
        <v>6</v>
      </c>
      <c r="Z43" s="100">
        <v>90</v>
      </c>
      <c r="AA43" s="100">
        <v>140</v>
      </c>
      <c r="AB43" s="100">
        <v>110</v>
      </c>
      <c r="AC43" s="100">
        <v>130</v>
      </c>
      <c r="AD43" s="100">
        <v>80</v>
      </c>
      <c r="AE43" s="100">
        <v>100</v>
      </c>
      <c r="AF43" s="18">
        <v>80</v>
      </c>
      <c r="AG43" s="18">
        <v>95</v>
      </c>
      <c r="AH43" s="18">
        <v>12</v>
      </c>
      <c r="AI43" s="18">
        <v>22</v>
      </c>
      <c r="AJ43" s="18">
        <v>1</v>
      </c>
      <c r="AK43" s="18">
        <v>1.34</v>
      </c>
      <c r="AL43" s="18"/>
      <c r="AM43" s="11"/>
      <c r="AN43" s="11"/>
      <c r="AO43" s="11"/>
    </row>
    <row r="44" spans="1:41">
      <c r="A44" s="11"/>
      <c r="B44" s="197" t="s">
        <v>272</v>
      </c>
      <c r="C44" s="20" t="s">
        <v>136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>
      <c r="A45" s="11"/>
      <c r="B45" s="90"/>
      <c r="C45" s="18" t="s">
        <v>137</v>
      </c>
      <c r="D45" s="18">
        <v>65</v>
      </c>
      <c r="E45" s="18">
        <v>65</v>
      </c>
      <c r="F45" s="18">
        <v>78</v>
      </c>
      <c r="G45" s="18">
        <v>78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1"/>
      <c r="AN45" s="11"/>
      <c r="AO45" s="11"/>
    </row>
    <row r="46" spans="1:41">
      <c r="A46" s="11"/>
      <c r="B46" s="90"/>
      <c r="C46" s="18" t="s">
        <v>26</v>
      </c>
      <c r="D46" s="18">
        <v>1</v>
      </c>
      <c r="E46" s="18">
        <v>1</v>
      </c>
      <c r="F46" s="18">
        <v>1</v>
      </c>
      <c r="G46" s="18">
        <v>1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1"/>
      <c r="AN46" s="11"/>
      <c r="AO46" s="11"/>
    </row>
    <row r="47" spans="1:41">
      <c r="A47" s="11"/>
      <c r="B47" s="90"/>
      <c r="C47" s="18" t="s">
        <v>20</v>
      </c>
      <c r="D47" s="18">
        <v>113</v>
      </c>
      <c r="E47" s="18">
        <v>113</v>
      </c>
      <c r="F47" s="18">
        <v>136</v>
      </c>
      <c r="G47" s="18">
        <v>136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>
      <c r="A48" s="11"/>
      <c r="B48" s="90"/>
      <c r="C48" s="18" t="s">
        <v>9</v>
      </c>
      <c r="D48" s="18">
        <v>5</v>
      </c>
      <c r="E48" s="18">
        <v>5</v>
      </c>
      <c r="F48" s="18">
        <v>6</v>
      </c>
      <c r="G48" s="18">
        <v>6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>
      <c r="A49" s="11"/>
      <c r="B49" s="90"/>
      <c r="C49" s="20" t="s">
        <v>13</v>
      </c>
      <c r="D49" s="18"/>
      <c r="E49" s="20">
        <v>150</v>
      </c>
      <c r="F49" s="18"/>
      <c r="G49" s="20">
        <v>180</v>
      </c>
      <c r="H49" s="18">
        <v>2.7</v>
      </c>
      <c r="I49" s="18">
        <v>3.7</v>
      </c>
      <c r="J49" s="18">
        <v>9</v>
      </c>
      <c r="K49" s="18">
        <v>11</v>
      </c>
      <c r="L49" s="18">
        <v>30.3</v>
      </c>
      <c r="M49" s="18">
        <v>36.799999999999997</v>
      </c>
      <c r="N49" s="100">
        <v>259</v>
      </c>
      <c r="O49" s="100">
        <v>283</v>
      </c>
      <c r="P49" s="18">
        <v>0.25</v>
      </c>
      <c r="Q49" s="18">
        <v>0.3</v>
      </c>
      <c r="R49" s="18"/>
      <c r="S49" s="18"/>
      <c r="T49" s="18"/>
      <c r="U49" s="18"/>
      <c r="V49" s="18"/>
      <c r="W49" s="18"/>
      <c r="X49" s="18"/>
      <c r="Y49" s="18"/>
      <c r="Z49" s="18">
        <v>4</v>
      </c>
      <c r="AA49" s="18">
        <v>14</v>
      </c>
      <c r="AB49" s="100">
        <v>182</v>
      </c>
      <c r="AC49" s="100">
        <v>200</v>
      </c>
      <c r="AD49" s="18">
        <v>77</v>
      </c>
      <c r="AE49" s="18">
        <v>97</v>
      </c>
      <c r="AF49" s="18">
        <v>123</v>
      </c>
      <c r="AG49" s="18">
        <v>148</v>
      </c>
      <c r="AH49" s="18">
        <v>20</v>
      </c>
      <c r="AI49" s="18">
        <v>30</v>
      </c>
      <c r="AJ49" s="18">
        <v>0.8</v>
      </c>
      <c r="AK49" s="18">
        <v>2.9</v>
      </c>
      <c r="AL49" s="18"/>
      <c r="AM49" s="11"/>
      <c r="AN49" s="11"/>
      <c r="AO49" s="11"/>
    </row>
    <row r="50" spans="1:41">
      <c r="A50" s="11"/>
      <c r="B50" s="90">
        <v>398</v>
      </c>
      <c r="C50" s="26" t="s">
        <v>143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18"/>
      <c r="AM50" s="11"/>
      <c r="AN50" s="11"/>
      <c r="AO50" s="11"/>
    </row>
    <row r="51" spans="1:41">
      <c r="A51" s="11"/>
      <c r="B51" s="90"/>
      <c r="C51" s="25" t="s">
        <v>144</v>
      </c>
      <c r="D51" s="25">
        <v>133</v>
      </c>
      <c r="E51" s="25">
        <v>110</v>
      </c>
      <c r="F51" s="25">
        <v>133</v>
      </c>
      <c r="G51" s="25">
        <v>110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18"/>
      <c r="AM51" s="11"/>
      <c r="AN51" s="11"/>
      <c r="AO51" s="11"/>
    </row>
    <row r="52" spans="1:41">
      <c r="A52" s="11"/>
      <c r="B52" s="90"/>
      <c r="C52" s="25" t="s">
        <v>56</v>
      </c>
      <c r="D52" s="25">
        <v>10</v>
      </c>
      <c r="E52" s="25">
        <v>10</v>
      </c>
      <c r="F52" s="25">
        <v>10</v>
      </c>
      <c r="G52" s="25">
        <v>10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18"/>
      <c r="AM52" s="11"/>
      <c r="AN52" s="11"/>
      <c r="AO52" s="11"/>
    </row>
    <row r="53" spans="1:41">
      <c r="A53" s="11"/>
      <c r="B53" s="90"/>
      <c r="C53" s="25" t="s">
        <v>55</v>
      </c>
      <c r="D53" s="25">
        <v>25</v>
      </c>
      <c r="E53" s="25">
        <v>21</v>
      </c>
      <c r="F53" s="25">
        <v>25</v>
      </c>
      <c r="G53" s="25">
        <v>21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18"/>
      <c r="AM53" s="11"/>
      <c r="AN53" s="11"/>
      <c r="AO53" s="11"/>
    </row>
    <row r="54" spans="1:41">
      <c r="A54" s="11"/>
      <c r="B54" s="90">
        <v>330</v>
      </c>
      <c r="C54" s="25" t="s">
        <v>110</v>
      </c>
      <c r="D54" s="25"/>
      <c r="E54" s="25">
        <v>50</v>
      </c>
      <c r="F54" s="25"/>
      <c r="G54" s="25">
        <v>50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18"/>
      <c r="AM54" s="11"/>
      <c r="AN54" s="11"/>
      <c r="AO54" s="11"/>
    </row>
    <row r="55" spans="1:41">
      <c r="A55" s="11"/>
      <c r="B55" s="90"/>
      <c r="C55" s="26" t="s">
        <v>13</v>
      </c>
      <c r="D55" s="25"/>
      <c r="E55" s="26" t="s">
        <v>145</v>
      </c>
      <c r="F55" s="26"/>
      <c r="G55" s="26" t="s">
        <v>145</v>
      </c>
      <c r="H55" s="25">
        <v>7</v>
      </c>
      <c r="I55" s="25">
        <v>7</v>
      </c>
      <c r="J55" s="25">
        <v>6</v>
      </c>
      <c r="K55" s="25">
        <v>6</v>
      </c>
      <c r="L55" s="25">
        <v>32</v>
      </c>
      <c r="M55" s="25">
        <v>32</v>
      </c>
      <c r="N55" s="25">
        <v>190</v>
      </c>
      <c r="O55" s="25">
        <v>190</v>
      </c>
      <c r="P55" s="11">
        <v>0.04</v>
      </c>
      <c r="Q55" s="11">
        <v>0.04</v>
      </c>
      <c r="R55" s="11">
        <v>0.56000000000000005</v>
      </c>
      <c r="S55" s="11">
        <v>0.56000000000000005</v>
      </c>
      <c r="T55" s="11">
        <v>4</v>
      </c>
      <c r="U55" s="11">
        <v>4</v>
      </c>
      <c r="V55" s="11">
        <v>0.04</v>
      </c>
      <c r="W55" s="11">
        <v>0.04</v>
      </c>
      <c r="X55" s="11">
        <v>0.6</v>
      </c>
      <c r="Y55" s="11">
        <v>0.6</v>
      </c>
      <c r="Z55" s="11">
        <v>86</v>
      </c>
      <c r="AA55" s="11">
        <v>86</v>
      </c>
      <c r="AB55" s="11">
        <v>9</v>
      </c>
      <c r="AC55" s="11">
        <v>9</v>
      </c>
      <c r="AD55" s="11">
        <v>190</v>
      </c>
      <c r="AE55" s="11">
        <v>190</v>
      </c>
      <c r="AF55" s="11">
        <v>124.2</v>
      </c>
      <c r="AG55" s="11">
        <v>124.2</v>
      </c>
      <c r="AH55" s="11">
        <v>27.2</v>
      </c>
      <c r="AI55" s="11">
        <v>27.2</v>
      </c>
      <c r="AJ55" s="11">
        <v>0.15</v>
      </c>
      <c r="AK55" s="11">
        <v>0.15</v>
      </c>
      <c r="AL55" s="144">
        <v>1.4999999999999999E-2</v>
      </c>
      <c r="AM55" s="144">
        <v>1.4999999999999999E-2</v>
      </c>
      <c r="AN55" s="11">
        <v>1.2</v>
      </c>
      <c r="AO55" s="11">
        <v>1.2</v>
      </c>
    </row>
    <row r="56" spans="1:41" ht="19.5" customHeight="1">
      <c r="A56" s="11"/>
      <c r="B56" s="80"/>
      <c r="C56" s="50" t="s">
        <v>156</v>
      </c>
      <c r="D56" s="39"/>
      <c r="E56" s="50">
        <v>250</v>
      </c>
      <c r="F56" s="39"/>
      <c r="G56" s="50">
        <v>250</v>
      </c>
      <c r="H56" s="39">
        <v>0.99</v>
      </c>
      <c r="I56" s="39">
        <v>0.99</v>
      </c>
      <c r="J56" s="39"/>
      <c r="K56" s="39"/>
      <c r="L56" s="39">
        <v>30</v>
      </c>
      <c r="M56" s="39">
        <v>30</v>
      </c>
      <c r="N56" s="39">
        <v>84.36</v>
      </c>
      <c r="O56" s="39">
        <v>84.36</v>
      </c>
      <c r="P56" s="39">
        <v>0.02</v>
      </c>
      <c r="Q56" s="39">
        <v>0.02</v>
      </c>
      <c r="R56" s="39"/>
      <c r="S56" s="39"/>
      <c r="T56" s="39">
        <v>2</v>
      </c>
      <c r="U56" s="39">
        <v>2</v>
      </c>
      <c r="V56" s="39"/>
      <c r="W56" s="39"/>
      <c r="X56" s="39">
        <v>10</v>
      </c>
      <c r="Y56" s="39">
        <v>10</v>
      </c>
      <c r="Z56" s="39"/>
      <c r="AA56" s="39"/>
      <c r="AB56" s="39">
        <v>0.19</v>
      </c>
      <c r="AC56" s="39">
        <v>0.19</v>
      </c>
      <c r="AD56" s="39">
        <v>30</v>
      </c>
      <c r="AE56" s="39">
        <v>30</v>
      </c>
      <c r="AF56" s="39">
        <v>13.98</v>
      </c>
      <c r="AG56" s="39">
        <v>13.98</v>
      </c>
      <c r="AH56" s="39">
        <v>7.99</v>
      </c>
      <c r="AI56" s="39">
        <v>7.99</v>
      </c>
      <c r="AJ56" s="39">
        <v>0.3</v>
      </c>
      <c r="AK56" s="39">
        <v>0.3</v>
      </c>
      <c r="AL56" s="11"/>
      <c r="AM56" s="11"/>
      <c r="AN56" s="11"/>
      <c r="AO56" s="11"/>
    </row>
    <row r="57" spans="1:41">
      <c r="A57" s="11"/>
      <c r="B57" s="86"/>
      <c r="C57" s="17" t="s">
        <v>112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>
      <c r="A58" s="11"/>
      <c r="B58" s="86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2.2999999999999998</v>
      </c>
      <c r="I58" s="18">
        <v>2.2999999999999998</v>
      </c>
      <c r="J58" s="18">
        <v>0.24</v>
      </c>
      <c r="K58" s="18">
        <v>0.24</v>
      </c>
      <c r="L58" s="18">
        <v>14.8</v>
      </c>
      <c r="M58" s="18">
        <v>14.8</v>
      </c>
      <c r="N58" s="100">
        <v>71</v>
      </c>
      <c r="O58" s="100">
        <v>71</v>
      </c>
      <c r="P58" s="18">
        <v>0.06</v>
      </c>
      <c r="Q58" s="18">
        <v>0.06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>
        <v>0.6</v>
      </c>
      <c r="AC58" s="18">
        <v>0.6</v>
      </c>
      <c r="AD58" s="18">
        <v>12</v>
      </c>
      <c r="AE58" s="18">
        <v>12</v>
      </c>
      <c r="AF58" s="18">
        <v>39</v>
      </c>
      <c r="AG58" s="18">
        <v>39</v>
      </c>
      <c r="AH58" s="18">
        <v>8.4</v>
      </c>
      <c r="AI58" s="18">
        <v>8.4</v>
      </c>
      <c r="AJ58" s="18">
        <v>0.6</v>
      </c>
      <c r="AK58" s="18">
        <v>0.6</v>
      </c>
      <c r="AL58" s="18"/>
      <c r="AM58" s="11"/>
      <c r="AN58" s="11"/>
      <c r="AO58" s="11"/>
    </row>
    <row r="59" spans="1:41">
      <c r="A59" s="11"/>
      <c r="B59" s="90"/>
      <c r="C59" s="17" t="s">
        <v>113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100"/>
      <c r="O59" s="100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>
      <c r="A60" s="11"/>
      <c r="B60" s="90"/>
      <c r="C60" s="17" t="s">
        <v>85</v>
      </c>
      <c r="D60" s="11">
        <v>60</v>
      </c>
      <c r="E60" s="17">
        <v>60</v>
      </c>
      <c r="F60" s="11">
        <v>60</v>
      </c>
      <c r="G60" s="17">
        <v>60</v>
      </c>
      <c r="H60" s="18">
        <v>4</v>
      </c>
      <c r="I60" s="18">
        <v>4</v>
      </c>
      <c r="J60" s="18">
        <v>0.7</v>
      </c>
      <c r="K60" s="18">
        <v>0.7</v>
      </c>
      <c r="L60" s="18">
        <v>20</v>
      </c>
      <c r="M60" s="18">
        <v>20</v>
      </c>
      <c r="N60" s="100">
        <v>104</v>
      </c>
      <c r="O60" s="100">
        <v>104</v>
      </c>
      <c r="P60" s="18">
        <v>0.05</v>
      </c>
      <c r="Q60" s="18">
        <v>0.05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>
        <v>10.5</v>
      </c>
      <c r="AE60" s="18">
        <v>10.5</v>
      </c>
      <c r="AF60" s="18">
        <v>47</v>
      </c>
      <c r="AG60" s="18">
        <v>47</v>
      </c>
      <c r="AH60" s="18">
        <v>14</v>
      </c>
      <c r="AI60" s="18">
        <v>14</v>
      </c>
      <c r="AJ60" s="18">
        <v>1.2</v>
      </c>
      <c r="AK60" s="18">
        <v>1.2</v>
      </c>
      <c r="AL60" s="144"/>
      <c r="AM60" s="144"/>
      <c r="AN60" s="11"/>
      <c r="AO60" s="11"/>
    </row>
    <row r="61" spans="1:41">
      <c r="A61" s="11"/>
      <c r="B61" s="90"/>
      <c r="C61" s="17" t="s">
        <v>171</v>
      </c>
      <c r="D61" s="11"/>
      <c r="E61" s="17"/>
      <c r="F61" s="11"/>
      <c r="G61" s="17"/>
      <c r="H61" s="18"/>
      <c r="I61" s="18"/>
      <c r="J61" s="18"/>
      <c r="K61" s="18"/>
      <c r="L61" s="18"/>
      <c r="M61" s="18"/>
      <c r="N61" s="100">
        <f>SUM(N32:N60)</f>
        <v>896.36</v>
      </c>
      <c r="O61" s="100">
        <v>1055</v>
      </c>
      <c r="P61" s="18">
        <v>0.48</v>
      </c>
      <c r="Q61" s="18">
        <v>0.56000000000000005</v>
      </c>
      <c r="R61" s="18">
        <f t="shared" ref="R61:Z61" si="1">SUM(R32:R60)</f>
        <v>0.56000000000000005</v>
      </c>
      <c r="S61" s="18">
        <f t="shared" si="1"/>
        <v>0.56000000000000005</v>
      </c>
      <c r="T61" s="100">
        <f t="shared" si="1"/>
        <v>6</v>
      </c>
      <c r="U61" s="100">
        <f t="shared" si="1"/>
        <v>6</v>
      </c>
      <c r="V61" s="18">
        <f t="shared" si="1"/>
        <v>0.04</v>
      </c>
      <c r="W61" s="18">
        <f t="shared" si="1"/>
        <v>0.04</v>
      </c>
      <c r="X61" s="100">
        <f t="shared" si="1"/>
        <v>30.6</v>
      </c>
      <c r="Y61" s="100">
        <f t="shared" si="1"/>
        <v>34.6</v>
      </c>
      <c r="Z61" s="100">
        <f t="shared" si="1"/>
        <v>280</v>
      </c>
      <c r="AA61" s="100">
        <v>360</v>
      </c>
      <c r="AB61" s="100">
        <f>SUM(AB32:AB60)</f>
        <v>441.79</v>
      </c>
      <c r="AC61" s="100">
        <f>SUM(AC32:AC60)</f>
        <v>479.79</v>
      </c>
      <c r="AD61" s="100">
        <v>440</v>
      </c>
      <c r="AE61" s="100">
        <f t="shared" ref="AE61:AN61" si="2">SUM(AE32:AE60)</f>
        <v>499.5</v>
      </c>
      <c r="AF61" s="100">
        <f t="shared" si="2"/>
        <v>447.18</v>
      </c>
      <c r="AG61" s="100">
        <f t="shared" si="2"/>
        <v>487.18</v>
      </c>
      <c r="AH61" s="100">
        <f t="shared" si="2"/>
        <v>105.79</v>
      </c>
      <c r="AI61" s="100">
        <f t="shared" si="2"/>
        <v>125.79</v>
      </c>
      <c r="AJ61" s="112">
        <f t="shared" si="2"/>
        <v>4.95</v>
      </c>
      <c r="AK61" s="112">
        <f t="shared" si="2"/>
        <v>7.3900000000000006</v>
      </c>
      <c r="AL61" s="144">
        <f t="shared" si="2"/>
        <v>1.4999999999999999E-2</v>
      </c>
      <c r="AM61" s="144">
        <f t="shared" si="2"/>
        <v>1.4999999999999999E-2</v>
      </c>
      <c r="AN61" s="112">
        <f t="shared" si="2"/>
        <v>1.2</v>
      </c>
      <c r="AO61" s="112">
        <f>SUM(AO32:AO60)</f>
        <v>1.2</v>
      </c>
    </row>
    <row r="62" spans="1:41" s="24" customFormat="1">
      <c r="A62" s="30"/>
      <c r="B62" s="30"/>
      <c r="C62" s="83" t="s">
        <v>8</v>
      </c>
      <c r="D62" s="83"/>
      <c r="E62" s="83"/>
      <c r="F62" s="83"/>
      <c r="G62" s="83"/>
      <c r="H62" s="97">
        <f t="shared" ref="H62:M62" si="3">SUM(H6:H61)</f>
        <v>54.04</v>
      </c>
      <c r="I62" s="97">
        <f t="shared" si="3"/>
        <v>63.639999999999993</v>
      </c>
      <c r="J62" s="97">
        <f t="shared" si="3"/>
        <v>57.13000000000001</v>
      </c>
      <c r="K62" s="97">
        <f t="shared" si="3"/>
        <v>64.430000000000007</v>
      </c>
      <c r="L62" s="97">
        <f t="shared" si="3"/>
        <v>237.55</v>
      </c>
      <c r="M62" s="97">
        <f t="shared" si="3"/>
        <v>270.05</v>
      </c>
      <c r="N62" s="101">
        <v>1616</v>
      </c>
      <c r="O62" s="101">
        <v>1880</v>
      </c>
      <c r="P62" s="20">
        <v>0.89</v>
      </c>
      <c r="Q62" s="20">
        <v>1.1000000000000001</v>
      </c>
      <c r="R62" s="20">
        <v>1</v>
      </c>
      <c r="S62" s="20">
        <v>1.2</v>
      </c>
      <c r="T62" s="20">
        <v>8</v>
      </c>
      <c r="U62" s="20">
        <v>8.25</v>
      </c>
      <c r="V62" s="20">
        <v>0.14000000000000001</v>
      </c>
      <c r="W62" s="20">
        <v>0.14000000000000001</v>
      </c>
      <c r="X62" s="101">
        <v>44</v>
      </c>
      <c r="Y62" s="20">
        <v>54.2</v>
      </c>
      <c r="Z62" s="20">
        <v>501</v>
      </c>
      <c r="AA62" s="20">
        <v>651</v>
      </c>
      <c r="AB62" s="20">
        <v>782.19</v>
      </c>
      <c r="AC62" s="20">
        <v>882.19</v>
      </c>
      <c r="AD62" s="101">
        <v>774.86</v>
      </c>
      <c r="AE62" s="101">
        <v>848.86</v>
      </c>
      <c r="AF62" s="20">
        <v>786.1400000000001</v>
      </c>
      <c r="AG62" s="20">
        <v>866.1400000000001</v>
      </c>
      <c r="AH62" s="20">
        <v>182.08</v>
      </c>
      <c r="AI62" s="20">
        <v>212.08</v>
      </c>
      <c r="AJ62" s="20">
        <v>9.94</v>
      </c>
      <c r="AK62" s="20">
        <v>13.54</v>
      </c>
      <c r="AL62" s="20">
        <v>4.2000000000000003E-2</v>
      </c>
      <c r="AM62" s="20">
        <v>0.06</v>
      </c>
      <c r="AN62" s="20">
        <v>2.4</v>
      </c>
      <c r="AO62" s="20">
        <v>3.1999999999999997</v>
      </c>
    </row>
    <row r="63" spans="1:41" ht="16.5" customHeight="1">
      <c r="A63" s="31"/>
      <c r="B63" s="31"/>
      <c r="C63" s="173"/>
      <c r="D63" s="208" t="s">
        <v>17</v>
      </c>
      <c r="E63" s="208"/>
      <c r="F63" s="209" t="s">
        <v>185</v>
      </c>
      <c r="G63" s="209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>
      <c r="A64" s="31"/>
      <c r="B64" s="31"/>
      <c r="C64" s="162" t="s">
        <v>43</v>
      </c>
      <c r="D64" s="210">
        <f>H62</f>
        <v>54.04</v>
      </c>
      <c r="E64" s="210"/>
      <c r="F64" s="210">
        <f>I62</f>
        <v>63.639999999999993</v>
      </c>
      <c r="G64" s="21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>
      <c r="A65" s="31"/>
      <c r="B65" s="31"/>
      <c r="C65" s="162" t="s">
        <v>44</v>
      </c>
      <c r="D65" s="210">
        <f>J62</f>
        <v>57.13000000000001</v>
      </c>
      <c r="E65" s="210"/>
      <c r="F65" s="210">
        <f>K62</f>
        <v>64.430000000000007</v>
      </c>
      <c r="G65" s="21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>
      <c r="A66" s="31"/>
      <c r="B66" s="31"/>
      <c r="C66" s="162" t="s">
        <v>45</v>
      </c>
      <c r="D66" s="210">
        <f>L62</f>
        <v>237.55</v>
      </c>
      <c r="E66" s="210"/>
      <c r="F66" s="210">
        <f>M62</f>
        <v>270.05</v>
      </c>
      <c r="G66" s="21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>
      <c r="A67" s="31"/>
      <c r="B67" s="31"/>
      <c r="C67" s="162" t="s">
        <v>46</v>
      </c>
      <c r="D67" s="210">
        <f>N62</f>
        <v>1616</v>
      </c>
      <c r="E67" s="210"/>
      <c r="F67" s="210">
        <f>O62</f>
        <v>1880</v>
      </c>
      <c r="G67" s="21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>
      <c r="A68" s="31"/>
      <c r="B68" s="31"/>
      <c r="C68" s="22" t="s">
        <v>47</v>
      </c>
      <c r="D68" s="211">
        <f>P62</f>
        <v>0.89</v>
      </c>
      <c r="E68" s="211"/>
      <c r="F68" s="211">
        <f>Q62</f>
        <v>1.1000000000000001</v>
      </c>
      <c r="G68" s="21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>
      <c r="A69" s="31"/>
      <c r="B69" s="31"/>
      <c r="C69" s="161" t="s">
        <v>176</v>
      </c>
      <c r="D69" s="211">
        <f>R62</f>
        <v>1</v>
      </c>
      <c r="E69" s="211"/>
      <c r="F69" s="211">
        <f>S62</f>
        <v>1.2</v>
      </c>
      <c r="G69" s="21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>
      <c r="A70" s="31"/>
      <c r="B70" s="31"/>
      <c r="C70" s="161" t="s">
        <v>245</v>
      </c>
      <c r="D70" s="211">
        <f>T62</f>
        <v>8</v>
      </c>
      <c r="E70" s="211"/>
      <c r="F70" s="211">
        <f>U62</f>
        <v>8.25</v>
      </c>
      <c r="G70" s="21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>
      <c r="A71" s="31"/>
      <c r="B71" s="31"/>
      <c r="C71" s="161" t="s">
        <v>177</v>
      </c>
      <c r="D71" s="211">
        <f>V62</f>
        <v>0.14000000000000001</v>
      </c>
      <c r="E71" s="211"/>
      <c r="F71" s="211">
        <f>W62</f>
        <v>0.14000000000000001</v>
      </c>
      <c r="G71" s="21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>
      <c r="A72" s="31"/>
      <c r="B72" s="31"/>
      <c r="C72" s="22" t="s">
        <v>48</v>
      </c>
      <c r="D72" s="211">
        <f>X62</f>
        <v>44</v>
      </c>
      <c r="E72" s="211"/>
      <c r="F72" s="211">
        <f>Y62</f>
        <v>54.2</v>
      </c>
      <c r="G72" s="21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>
      <c r="A73" s="31"/>
      <c r="B73" s="31"/>
      <c r="C73" s="22" t="s">
        <v>248</v>
      </c>
      <c r="D73" s="211">
        <f>Z62</f>
        <v>501</v>
      </c>
      <c r="E73" s="211"/>
      <c r="F73" s="211">
        <f>AA62</f>
        <v>651</v>
      </c>
      <c r="G73" s="21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>
      <c r="A74" s="31"/>
      <c r="B74" s="31"/>
      <c r="C74" s="22" t="s">
        <v>249</v>
      </c>
      <c r="D74" s="211">
        <f>AB62</f>
        <v>782.19</v>
      </c>
      <c r="E74" s="211"/>
      <c r="F74" s="211">
        <f>AC62</f>
        <v>882.19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>
      <c r="A75" s="31"/>
      <c r="B75" s="31"/>
      <c r="C75" s="22" t="s">
        <v>49</v>
      </c>
      <c r="D75" s="211">
        <f>AD62</f>
        <v>774.86</v>
      </c>
      <c r="E75" s="211"/>
      <c r="F75" s="211">
        <f>AE62</f>
        <v>848.86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>
      <c r="A76" s="31"/>
      <c r="B76" s="31"/>
      <c r="C76" s="22" t="s">
        <v>50</v>
      </c>
      <c r="D76" s="211">
        <f>AF62</f>
        <v>786.1400000000001</v>
      </c>
      <c r="E76" s="211"/>
      <c r="F76" s="211">
        <f>AG62</f>
        <v>866.1400000000001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>
      <c r="A77" s="31"/>
      <c r="B77" s="31"/>
      <c r="C77" s="22" t="s">
        <v>51</v>
      </c>
      <c r="D77" s="211">
        <f>AH62</f>
        <v>182.08</v>
      </c>
      <c r="E77" s="211"/>
      <c r="F77" s="211">
        <f>AI62</f>
        <v>212.08</v>
      </c>
      <c r="G77" s="21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>
      <c r="A78" s="31"/>
      <c r="B78" s="31"/>
      <c r="C78" s="22" t="s">
        <v>52</v>
      </c>
      <c r="D78" s="211">
        <f>AJ62</f>
        <v>9.94</v>
      </c>
      <c r="E78" s="211"/>
      <c r="F78" s="211">
        <f>AK62</f>
        <v>13.54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>
      <c r="A79" s="31"/>
      <c r="B79" s="31"/>
      <c r="C79" s="22" t="s">
        <v>246</v>
      </c>
      <c r="D79" s="212">
        <f>AL62</f>
        <v>4.2000000000000003E-2</v>
      </c>
      <c r="E79" s="212"/>
      <c r="F79" s="212">
        <f>AM62</f>
        <v>0.06</v>
      </c>
      <c r="G79" s="21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>
      <c r="A80" s="31"/>
      <c r="B80" s="31"/>
      <c r="C80" s="22" t="s">
        <v>247</v>
      </c>
      <c r="D80" s="212">
        <f>AN62</f>
        <v>2.4</v>
      </c>
      <c r="E80" s="212"/>
      <c r="F80" s="211">
        <f>AO62</f>
        <v>3.1999999999999997</v>
      </c>
      <c r="G80" s="21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>
      <c r="A81" s="31"/>
      <c r="B81" s="31"/>
      <c r="C81" s="142"/>
      <c r="D81" s="172"/>
      <c r="E81" s="172"/>
      <c r="F81" s="172"/>
      <c r="G81" s="17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>
      <c r="A82" s="31"/>
      <c r="B82" s="31"/>
      <c r="C82" s="142"/>
      <c r="D82" s="172"/>
      <c r="E82" s="172"/>
      <c r="F82" s="172"/>
      <c r="G82" s="172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>
      <c r="A83" s="30"/>
      <c r="B83" s="30"/>
      <c r="C83" s="30"/>
      <c r="D83" s="31"/>
      <c r="E83" s="31"/>
      <c r="F83" s="31"/>
      <c r="G83" s="3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>
      <c r="A84" s="3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93" spans="1:37">
      <c r="D93" s="23" t="s">
        <v>166</v>
      </c>
    </row>
  </sheetData>
  <mergeCells count="36">
    <mergeCell ref="D79:E79"/>
    <mergeCell ref="F79:G79"/>
    <mergeCell ref="D80:E80"/>
    <mergeCell ref="F80:G80"/>
    <mergeCell ref="D77:E77"/>
    <mergeCell ref="F77:G77"/>
    <mergeCell ref="D78:E78"/>
    <mergeCell ref="F78:G78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6:E66"/>
    <mergeCell ref="F66:G66"/>
    <mergeCell ref="D67:E67"/>
    <mergeCell ref="F67:G67"/>
    <mergeCell ref="D63:E63"/>
    <mergeCell ref="F63:G63"/>
    <mergeCell ref="D64:E64"/>
    <mergeCell ref="F64:G64"/>
    <mergeCell ref="D65:E65"/>
    <mergeCell ref="F65:G65"/>
  </mergeCells>
  <pageMargins left="0.31496062992125984" right="0.31496062992125984" top="0.15748031496062992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82"/>
  <sheetViews>
    <sheetView tabSelected="1" zoomScale="70" zoomScaleNormal="70" workbookViewId="0">
      <pane ySplit="3" topLeftCell="A4" activePane="bottomLeft" state="frozen"/>
      <selection activeCell="G36" sqref="G36"/>
      <selection pane="bottomLeft" activeCell="F32" sqref="F32"/>
    </sheetView>
  </sheetViews>
  <sheetFormatPr defaultColWidth="9.140625" defaultRowHeight="15"/>
  <cols>
    <col min="1" max="1" width="7.42578125" style="2" customWidth="1"/>
    <col min="2" max="2" width="9.5703125" style="2" customWidth="1"/>
    <col min="3" max="3" width="29.7109375" style="2" customWidth="1"/>
    <col min="4" max="6" width="7.7109375" style="2" customWidth="1"/>
    <col min="7" max="7" width="9" style="2" customWidth="1"/>
    <col min="8" max="8" width="6.85546875" style="2" customWidth="1"/>
    <col min="9" max="9" width="6.7109375" style="2" customWidth="1"/>
    <col min="10" max="11" width="6.28515625" style="2" customWidth="1"/>
    <col min="12" max="12" width="7.7109375" style="2" customWidth="1"/>
    <col min="13" max="13" width="8.140625" style="2" customWidth="1"/>
    <col min="14" max="14" width="7.7109375" style="2" customWidth="1"/>
    <col min="15" max="15" width="9" style="2" customWidth="1"/>
    <col min="16" max="16" width="7.85546875" style="2" customWidth="1"/>
    <col min="17" max="17" width="7.7109375" style="2" customWidth="1"/>
    <col min="18" max="19" width="6.28515625" style="2" customWidth="1"/>
    <col min="20" max="23" width="7.7109375" style="2" customWidth="1"/>
    <col min="24" max="24" width="6.7109375" style="2" customWidth="1"/>
    <col min="25" max="25" width="7.140625" style="2" customWidth="1"/>
    <col min="26" max="28" width="7.7109375" style="2" customWidth="1"/>
    <col min="29" max="29" width="9.5703125" style="2" customWidth="1"/>
    <col min="30" max="30" width="7.7109375" style="2" customWidth="1"/>
    <col min="31" max="31" width="9.140625" style="2" customWidth="1"/>
    <col min="32" max="32" width="8" style="2" customWidth="1"/>
    <col min="33" max="33" width="9.28515625" style="2" customWidth="1"/>
    <col min="34" max="37" width="7.7109375" style="2" customWidth="1"/>
    <col min="38" max="41" width="9.140625" style="2"/>
    <col min="42" max="42" width="9.140625" style="1"/>
    <col min="43" max="16384" width="9.140625" style="2"/>
  </cols>
  <sheetData>
    <row r="2" spans="1:41" ht="15.75">
      <c r="A2" s="11" t="s">
        <v>40</v>
      </c>
      <c r="B2" s="11" t="s">
        <v>40</v>
      </c>
      <c r="C2" s="11" t="s">
        <v>12</v>
      </c>
      <c r="D2" s="11" t="s">
        <v>17</v>
      </c>
      <c r="E2" s="11"/>
      <c r="F2" s="11" t="s">
        <v>185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229</v>
      </c>
      <c r="U3" s="17" t="s">
        <v>229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230</v>
      </c>
      <c r="AC3" s="17" t="s">
        <v>230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231</v>
      </c>
      <c r="AM3" s="17" t="s">
        <v>231</v>
      </c>
      <c r="AN3" s="17" t="s">
        <v>232</v>
      </c>
      <c r="AO3" s="17" t="s">
        <v>232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267</v>
      </c>
      <c r="C5" s="16" t="s">
        <v>194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195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75">
      <c r="A8" s="11"/>
      <c r="B8" s="80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75">
      <c r="A11" s="11"/>
      <c r="B11" s="80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11"/>
      <c r="AM11" s="11"/>
      <c r="AN11" s="11"/>
      <c r="AO11" s="11"/>
    </row>
    <row r="12" spans="1:41" ht="15.75">
      <c r="A12" s="11"/>
      <c r="B12" s="88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9">
        <v>0.42</v>
      </c>
      <c r="S12" s="39">
        <v>0.48</v>
      </c>
      <c r="T12" s="39"/>
      <c r="U12" s="39"/>
      <c r="V12" s="39"/>
      <c r="W12" s="39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75">
      <c r="A13" s="11"/>
      <c r="B13" s="197">
        <v>376</v>
      </c>
      <c r="C13" s="17" t="s">
        <v>125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20</v>
      </c>
      <c r="D16" s="11">
        <v>204</v>
      </c>
      <c r="E16" s="11">
        <v>204</v>
      </c>
      <c r="F16" s="11">
        <v>204</v>
      </c>
      <c r="G16" s="11">
        <v>204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7" t="s">
        <v>25</v>
      </c>
      <c r="D17" s="11"/>
      <c r="E17" s="17">
        <v>200</v>
      </c>
      <c r="F17" s="17"/>
      <c r="G17" s="17">
        <v>200</v>
      </c>
      <c r="H17" s="11">
        <v>0.2</v>
      </c>
      <c r="I17" s="11">
        <v>0.2</v>
      </c>
      <c r="J17" s="11">
        <v>0.05</v>
      </c>
      <c r="K17" s="11">
        <v>0.05</v>
      </c>
      <c r="L17" s="11">
        <v>15.04</v>
      </c>
      <c r="M17" s="11">
        <v>15.04</v>
      </c>
      <c r="N17" s="11">
        <v>100</v>
      </c>
      <c r="O17" s="11">
        <v>100</v>
      </c>
      <c r="P17" s="11">
        <v>0.01</v>
      </c>
      <c r="Q17" s="11">
        <v>0.01</v>
      </c>
      <c r="R17" s="11"/>
      <c r="S17" s="11"/>
      <c r="T17" s="11"/>
      <c r="U17" s="11"/>
      <c r="V17" s="11"/>
      <c r="W17" s="11"/>
      <c r="X17" s="11">
        <v>2</v>
      </c>
      <c r="Y17" s="11">
        <v>3</v>
      </c>
      <c r="Z17" s="11">
        <v>0.5</v>
      </c>
      <c r="AA17" s="11">
        <v>0.5</v>
      </c>
      <c r="AB17" s="11">
        <v>110</v>
      </c>
      <c r="AC17" s="11">
        <v>120</v>
      </c>
      <c r="AD17" s="11">
        <v>13.68</v>
      </c>
      <c r="AE17" s="11">
        <v>13.68</v>
      </c>
      <c r="AF17" s="11">
        <v>0.08</v>
      </c>
      <c r="AG17" s="11">
        <v>0.08</v>
      </c>
      <c r="AH17" s="11">
        <v>6.24</v>
      </c>
      <c r="AI17" s="11">
        <v>6.24</v>
      </c>
      <c r="AJ17" s="11">
        <v>0.87</v>
      </c>
      <c r="AK17" s="11">
        <v>0.87</v>
      </c>
      <c r="AL17" s="11"/>
      <c r="AM17" s="11"/>
      <c r="AN17" s="11"/>
      <c r="AO17" s="11"/>
    </row>
    <row r="18" spans="1:41" ht="21" customHeight="1">
      <c r="A18" s="11"/>
      <c r="B18" s="80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0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75">
      <c r="A23" s="11"/>
      <c r="B23" s="80"/>
      <c r="C23" s="26" t="s">
        <v>172</v>
      </c>
      <c r="D23" s="25"/>
      <c r="E23" s="25">
        <v>470</v>
      </c>
      <c r="F23" s="25"/>
      <c r="G23" s="25">
        <v>470</v>
      </c>
      <c r="H23" s="25">
        <v>5.23</v>
      </c>
      <c r="I23" s="25">
        <v>5.23</v>
      </c>
      <c r="J23" s="25">
        <v>1.74</v>
      </c>
      <c r="K23" s="25">
        <v>1.74</v>
      </c>
      <c r="L23" s="25">
        <v>6.98</v>
      </c>
      <c r="M23" s="25">
        <v>6.98</v>
      </c>
      <c r="N23" s="104">
        <v>150</v>
      </c>
      <c r="O23" s="104">
        <v>150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4">
        <v>2E-3</v>
      </c>
      <c r="AM23" s="144">
        <v>2E-3</v>
      </c>
      <c r="AN23" s="11">
        <v>0.5</v>
      </c>
      <c r="AO23" s="11">
        <v>0.5</v>
      </c>
    </row>
    <row r="24" spans="1:41" ht="15.75">
      <c r="A24" s="11"/>
      <c r="B24" s="80"/>
      <c r="C24" s="17" t="s">
        <v>171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100">
        <f>SUM(N6:N23)</f>
        <v>730</v>
      </c>
      <c r="O24" s="100">
        <f>SUM(O6:O23)</f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100">
        <f t="shared" si="0"/>
        <v>3</v>
      </c>
      <c r="U24" s="100">
        <f t="shared" si="0"/>
        <v>3</v>
      </c>
      <c r="V24" s="18">
        <f t="shared" si="0"/>
        <v>0.03</v>
      </c>
      <c r="W24" s="18">
        <f t="shared" si="0"/>
        <v>0.03</v>
      </c>
      <c r="X24" s="100">
        <f t="shared" si="0"/>
        <v>18</v>
      </c>
      <c r="Y24" s="100">
        <f t="shared" si="0"/>
        <v>21</v>
      </c>
      <c r="Z24" s="100">
        <f t="shared" si="0"/>
        <v>140.5</v>
      </c>
      <c r="AA24" s="100">
        <f t="shared" si="0"/>
        <v>160.5</v>
      </c>
      <c r="AB24" s="100">
        <f t="shared" si="0"/>
        <v>330.3</v>
      </c>
      <c r="AC24" s="100">
        <f t="shared" si="0"/>
        <v>360.3</v>
      </c>
      <c r="AD24" s="100">
        <f t="shared" si="0"/>
        <v>324.68</v>
      </c>
      <c r="AE24" s="100">
        <f t="shared" si="0"/>
        <v>350.68</v>
      </c>
      <c r="AF24" s="100">
        <f t="shared" si="0"/>
        <v>306.58</v>
      </c>
      <c r="AG24" s="100">
        <f t="shared" si="0"/>
        <v>324.58</v>
      </c>
      <c r="AH24" s="100">
        <f t="shared" si="0"/>
        <v>68.44</v>
      </c>
      <c r="AI24" s="100">
        <f t="shared" si="0"/>
        <v>80.44</v>
      </c>
      <c r="AJ24" s="112">
        <f t="shared" si="0"/>
        <v>3.6</v>
      </c>
      <c r="AK24" s="112">
        <f t="shared" si="0"/>
        <v>5.3</v>
      </c>
      <c r="AL24" s="144">
        <f t="shared" si="0"/>
        <v>8.9999999999999993E-3</v>
      </c>
      <c r="AM24" s="144">
        <f t="shared" si="0"/>
        <v>1.4999999999999999E-2</v>
      </c>
      <c r="AN24" s="112">
        <f t="shared" si="0"/>
        <v>0.9</v>
      </c>
      <c r="AO24" s="112">
        <f t="shared" si="0"/>
        <v>1.2</v>
      </c>
    </row>
    <row r="25" spans="1:41" ht="15.75">
      <c r="A25" s="11"/>
      <c r="B25" s="80"/>
      <c r="C25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/>
      <c r="C26" s="17" t="s">
        <v>138</v>
      </c>
      <c r="D26" s="11">
        <v>120</v>
      </c>
      <c r="E26" s="17">
        <v>100</v>
      </c>
      <c r="F26" s="11">
        <v>120</v>
      </c>
      <c r="G26" s="17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5">
      <c r="A28" s="11"/>
      <c r="B28" s="80">
        <v>82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75">
      <c r="A30" s="11"/>
      <c r="B30" s="80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75">
      <c r="A31" s="11"/>
      <c r="B31" s="90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75">
      <c r="A32" s="11"/>
      <c r="B32" s="90"/>
      <c r="C32" s="11" t="s">
        <v>10</v>
      </c>
      <c r="D32" s="64">
        <v>27</v>
      </c>
      <c r="E32" s="64">
        <v>20</v>
      </c>
      <c r="F32" s="64">
        <v>33</v>
      </c>
      <c r="G32" s="64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75">
      <c r="A33" s="11"/>
      <c r="B33" s="90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75">
      <c r="A34" s="11"/>
      <c r="B34" s="90"/>
      <c r="C34" s="18" t="s">
        <v>86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75">
      <c r="A35" s="11"/>
      <c r="B35" s="90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75">
      <c r="A36" s="11"/>
      <c r="B36" s="90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75">
      <c r="A37" s="11"/>
      <c r="B37" s="90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75">
      <c r="A38" s="11"/>
      <c r="B38" s="90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75">
      <c r="A39" s="11"/>
      <c r="B39" s="90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75">
      <c r="A40" s="11"/>
      <c r="B40" s="90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75">
      <c r="A41" s="11"/>
      <c r="B41" s="90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75">
      <c r="A42" s="11"/>
      <c r="B42" s="90"/>
      <c r="C42" s="20" t="s">
        <v>35</v>
      </c>
      <c r="D42" s="19"/>
      <c r="E42" s="64">
        <v>200</v>
      </c>
      <c r="F42" s="64"/>
      <c r="G42" s="64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1.75" customHeight="1">
      <c r="A43" s="11"/>
      <c r="B43" s="90">
        <v>259</v>
      </c>
      <c r="C43" s="65" t="s">
        <v>273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18"/>
      <c r="AM43" s="11"/>
      <c r="AN43" s="11"/>
      <c r="AO43" s="11"/>
    </row>
    <row r="44" spans="1:41" ht="15.75">
      <c r="A44" s="11"/>
      <c r="B44" s="90"/>
      <c r="C44" s="62" t="s">
        <v>83</v>
      </c>
      <c r="D44" s="67">
        <v>126</v>
      </c>
      <c r="E44" s="67">
        <v>88</v>
      </c>
      <c r="F44" s="67">
        <v>139</v>
      </c>
      <c r="G44" s="67">
        <v>97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18"/>
      <c r="AM44" s="11"/>
      <c r="AN44" s="11"/>
      <c r="AO44" s="11"/>
    </row>
    <row r="45" spans="1:41" ht="15.75">
      <c r="A45" s="11"/>
      <c r="B45" s="90"/>
      <c r="C45" s="68" t="s">
        <v>10</v>
      </c>
      <c r="D45" s="67">
        <v>196</v>
      </c>
      <c r="E45" s="67">
        <v>128</v>
      </c>
      <c r="F45" s="67">
        <v>215</v>
      </c>
      <c r="G45" s="67">
        <v>140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18"/>
      <c r="AM45" s="11"/>
      <c r="AN45" s="11"/>
      <c r="AO45" s="11"/>
    </row>
    <row r="46" spans="1:41" ht="15.75">
      <c r="A46" s="11"/>
      <c r="B46" s="90"/>
      <c r="C46" s="62" t="s">
        <v>23</v>
      </c>
      <c r="D46" s="67">
        <v>18</v>
      </c>
      <c r="E46" s="67">
        <v>14</v>
      </c>
      <c r="F46" s="67">
        <v>19</v>
      </c>
      <c r="G46" s="67">
        <v>15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18"/>
      <c r="AM46" s="11"/>
      <c r="AN46" s="11"/>
      <c r="AO46" s="11"/>
    </row>
    <row r="47" spans="1:41" ht="18" customHeight="1">
      <c r="A47" s="11"/>
      <c r="B47" s="90"/>
      <c r="C47" s="35" t="s">
        <v>11</v>
      </c>
      <c r="D47" s="69">
        <v>25</v>
      </c>
      <c r="E47" s="69">
        <v>18</v>
      </c>
      <c r="F47" s="69">
        <v>27</v>
      </c>
      <c r="G47" s="69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90"/>
      <c r="C48" s="18" t="s">
        <v>9</v>
      </c>
      <c r="D48" s="69">
        <v>9</v>
      </c>
      <c r="E48" s="69">
        <v>9</v>
      </c>
      <c r="F48" s="69">
        <v>10</v>
      </c>
      <c r="G48" s="69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75">
      <c r="A49" s="11"/>
      <c r="B49" s="90"/>
      <c r="C49" s="20" t="s">
        <v>35</v>
      </c>
      <c r="D49" s="69"/>
      <c r="E49" s="70">
        <v>200</v>
      </c>
      <c r="F49" s="70"/>
      <c r="G49" s="70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198" t="s">
        <v>274</v>
      </c>
      <c r="C50" s="52" t="s">
        <v>126</v>
      </c>
      <c r="D50" s="48"/>
      <c r="E50" s="49"/>
      <c r="F50" s="49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75">
      <c r="A51" s="11"/>
      <c r="B51" s="90"/>
      <c r="C51" s="48" t="s">
        <v>33</v>
      </c>
      <c r="D51" s="105">
        <v>20</v>
      </c>
      <c r="E51" s="105">
        <v>30</v>
      </c>
      <c r="F51" s="105">
        <v>20</v>
      </c>
      <c r="G51" s="105">
        <v>30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75">
      <c r="A52" s="11"/>
      <c r="B52" s="90"/>
      <c r="C52" s="48" t="s">
        <v>21</v>
      </c>
      <c r="D52" s="105">
        <v>11</v>
      </c>
      <c r="E52" s="105">
        <v>11</v>
      </c>
      <c r="F52" s="105">
        <v>11</v>
      </c>
      <c r="G52" s="105">
        <v>11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75">
      <c r="A53" s="11"/>
      <c r="B53" s="90"/>
      <c r="C53" s="48" t="s">
        <v>20</v>
      </c>
      <c r="D53" s="105">
        <v>203</v>
      </c>
      <c r="E53" s="105">
        <v>203</v>
      </c>
      <c r="F53" s="105">
        <v>203</v>
      </c>
      <c r="G53" s="105">
        <v>203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75">
      <c r="A54" s="11"/>
      <c r="B54" s="90"/>
      <c r="C54" s="48" t="s">
        <v>97</v>
      </c>
      <c r="D54" s="48"/>
      <c r="E54" s="108">
        <v>200</v>
      </c>
      <c r="F54" s="108"/>
      <c r="G54" s="108">
        <v>200</v>
      </c>
      <c r="H54" s="48">
        <v>0.2</v>
      </c>
      <c r="I54" s="48">
        <v>0.2</v>
      </c>
      <c r="J54" s="48">
        <v>0.1</v>
      </c>
      <c r="K54" s="48">
        <v>0.1</v>
      </c>
      <c r="L54" s="48">
        <v>21.1</v>
      </c>
      <c r="M54" s="48">
        <v>21.1</v>
      </c>
      <c r="N54" s="105">
        <v>98</v>
      </c>
      <c r="O54" s="105">
        <v>98</v>
      </c>
      <c r="P54" s="48">
        <v>0.01</v>
      </c>
      <c r="Q54" s="48">
        <v>0.01</v>
      </c>
      <c r="R54" s="11"/>
      <c r="S54" s="11"/>
      <c r="T54" s="11"/>
      <c r="U54" s="11"/>
      <c r="V54" s="11"/>
      <c r="W54" s="11"/>
      <c r="X54" s="48">
        <v>2.1</v>
      </c>
      <c r="Y54" s="48">
        <v>2.1</v>
      </c>
      <c r="Z54" s="48"/>
      <c r="AA54" s="48"/>
      <c r="AB54" s="48">
        <v>0.1</v>
      </c>
      <c r="AC54" s="48">
        <v>0.1</v>
      </c>
      <c r="AD54" s="105">
        <v>110</v>
      </c>
      <c r="AE54" s="105">
        <v>110</v>
      </c>
      <c r="AF54" s="48">
        <v>8</v>
      </c>
      <c r="AG54" s="48">
        <v>8</v>
      </c>
      <c r="AH54" s="48">
        <v>7</v>
      </c>
      <c r="AI54" s="48">
        <v>7</v>
      </c>
      <c r="AJ54" s="48">
        <v>0.7</v>
      </c>
      <c r="AK54" s="48">
        <v>0.7</v>
      </c>
      <c r="AL54" s="18"/>
      <c r="AM54" s="11"/>
      <c r="AN54" s="11"/>
      <c r="AO54" s="11"/>
    </row>
    <row r="55" spans="1:42" ht="15.75">
      <c r="A55" s="11"/>
      <c r="B55" s="86"/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/>
      <c r="O55" s="10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00"/>
      <c r="AE55" s="100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75">
      <c r="A56" s="11"/>
      <c r="B56" s="86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00">
        <v>71</v>
      </c>
      <c r="O56" s="100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00">
        <v>12</v>
      </c>
      <c r="AE56" s="100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75">
      <c r="A57" s="11"/>
      <c r="B57" s="90"/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75">
      <c r="A59" s="11"/>
      <c r="B59" s="80"/>
      <c r="C59" s="17" t="s">
        <v>199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100">
        <v>100</v>
      </c>
      <c r="O59" s="100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SUM(N26:N59)</f>
        <v>967</v>
      </c>
      <c r="O60" s="100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100">
        <f t="shared" ref="T60:AA60" si="1">SUM(T26:T58)</f>
        <v>4</v>
      </c>
      <c r="U60" s="100">
        <f t="shared" si="1"/>
        <v>4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si="1"/>
        <v>280</v>
      </c>
      <c r="AA60" s="100">
        <f t="shared" si="1"/>
        <v>360</v>
      </c>
      <c r="AB60" s="100">
        <v>440</v>
      </c>
      <c r="AC60" s="100">
        <v>481</v>
      </c>
      <c r="AD60" s="100">
        <v>434</v>
      </c>
      <c r="AE60" s="100">
        <v>473</v>
      </c>
      <c r="AF60" s="100">
        <v>420</v>
      </c>
      <c r="AG60" s="100">
        <v>458</v>
      </c>
      <c r="AH60" s="100">
        <v>96</v>
      </c>
      <c r="AI60" s="100">
        <v>114</v>
      </c>
      <c r="AJ60" s="112">
        <v>4.8</v>
      </c>
      <c r="AK60" s="112">
        <v>7.2</v>
      </c>
      <c r="AL60" s="144">
        <v>1.2E-2</v>
      </c>
      <c r="AM60" s="144">
        <v>1.4999999999999999E-2</v>
      </c>
      <c r="AN60" s="112">
        <v>1.2</v>
      </c>
      <c r="AO60" s="112">
        <v>1.6</v>
      </c>
    </row>
    <row r="61" spans="1:42" s="6" customFormat="1" ht="15.75">
      <c r="A61" s="30"/>
      <c r="B61" s="30"/>
      <c r="C61" s="83" t="s">
        <v>8</v>
      </c>
      <c r="D61" s="83"/>
      <c r="E61" s="83"/>
      <c r="F61" s="83"/>
      <c r="G61" s="83"/>
      <c r="H61" s="97">
        <f>SUM(H5:H60)</f>
        <v>53.930000000000007</v>
      </c>
      <c r="I61" s="97">
        <f>SUM(I5:I60)</f>
        <v>63.03</v>
      </c>
      <c r="J61" s="97">
        <f>SUM(J5:J60)</f>
        <v>55.080000000000013</v>
      </c>
      <c r="K61" s="97">
        <f>SUM(K5:K60)</f>
        <v>65.080000000000013</v>
      </c>
      <c r="L61" s="97">
        <v>232</v>
      </c>
      <c r="M61" s="97">
        <v>266</v>
      </c>
      <c r="N61" s="101">
        <v>1697</v>
      </c>
      <c r="O61" s="101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7">
        <v>3.4</v>
      </c>
      <c r="AP61" s="3"/>
    </row>
    <row r="62" spans="1:42" ht="16.5" customHeight="1">
      <c r="A62" s="31"/>
      <c r="B62" s="31"/>
      <c r="C62" s="173"/>
      <c r="D62" s="208" t="s">
        <v>17</v>
      </c>
      <c r="E62" s="208"/>
      <c r="F62" s="209" t="s">
        <v>185</v>
      </c>
      <c r="G62" s="209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75">
      <c r="A63" s="31"/>
      <c r="B63" s="31"/>
      <c r="C63" s="162" t="s">
        <v>43</v>
      </c>
      <c r="D63" s="210">
        <f>H61</f>
        <v>53.930000000000007</v>
      </c>
      <c r="E63" s="210"/>
      <c r="F63" s="210">
        <f>I61</f>
        <v>63.03</v>
      </c>
      <c r="G63" s="21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75">
      <c r="A64" s="31"/>
      <c r="B64" s="31"/>
      <c r="C64" s="162" t="s">
        <v>44</v>
      </c>
      <c r="D64" s="210">
        <f>J61</f>
        <v>55.080000000000013</v>
      </c>
      <c r="E64" s="210"/>
      <c r="F64" s="210">
        <f>K61</f>
        <v>65.080000000000013</v>
      </c>
      <c r="G64" s="21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31"/>
      <c r="B65" s="31"/>
      <c r="C65" s="162" t="s">
        <v>45</v>
      </c>
      <c r="D65" s="210">
        <f>L61</f>
        <v>232</v>
      </c>
      <c r="E65" s="210"/>
      <c r="F65" s="210">
        <f>M61</f>
        <v>266</v>
      </c>
      <c r="G65" s="21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31"/>
      <c r="B66" s="31"/>
      <c r="C66" s="162" t="s">
        <v>46</v>
      </c>
      <c r="D66" s="210">
        <f>N61</f>
        <v>1697</v>
      </c>
      <c r="E66" s="210"/>
      <c r="F66" s="210">
        <f>O61</f>
        <v>1907</v>
      </c>
      <c r="G66" s="21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31"/>
      <c r="B67" s="31"/>
      <c r="C67" s="22" t="s">
        <v>47</v>
      </c>
      <c r="D67" s="211">
        <f>P61</f>
        <v>0.95</v>
      </c>
      <c r="E67" s="211"/>
      <c r="F67" s="211">
        <f>Q61</f>
        <v>1.1000000000000001</v>
      </c>
      <c r="G67" s="21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31"/>
      <c r="B68" s="31"/>
      <c r="C68" s="161" t="s">
        <v>176</v>
      </c>
      <c r="D68" s="211">
        <f>R61</f>
        <v>1.9</v>
      </c>
      <c r="E68" s="211"/>
      <c r="F68" s="211">
        <f>S61</f>
        <v>2.1</v>
      </c>
      <c r="G68" s="21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31"/>
      <c r="B69" s="31"/>
      <c r="C69" s="161" t="s">
        <v>245</v>
      </c>
      <c r="D69" s="211">
        <f>T61</f>
        <v>8</v>
      </c>
      <c r="E69" s="211"/>
      <c r="F69" s="211">
        <f>U61</f>
        <v>8</v>
      </c>
      <c r="G69" s="21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31"/>
      <c r="B70" s="31"/>
      <c r="C70" s="161" t="s">
        <v>177</v>
      </c>
      <c r="D70" s="211">
        <f>V61</f>
        <v>0.13</v>
      </c>
      <c r="E70" s="211"/>
      <c r="F70" s="211">
        <f>W61</f>
        <v>0.13</v>
      </c>
      <c r="G70" s="21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31"/>
      <c r="B71" s="31"/>
      <c r="C71" s="22" t="s">
        <v>48</v>
      </c>
      <c r="D71" s="211">
        <f>X61</f>
        <v>44.5</v>
      </c>
      <c r="E71" s="211"/>
      <c r="F71" s="211">
        <f>Y61</f>
        <v>51.9</v>
      </c>
      <c r="G71" s="21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31"/>
      <c r="B72" s="31"/>
      <c r="C72" s="22" t="s">
        <v>248</v>
      </c>
      <c r="D72" s="211">
        <f>Z61</f>
        <v>508</v>
      </c>
      <c r="E72" s="211"/>
      <c r="F72" s="211">
        <f>AA61</f>
        <v>728</v>
      </c>
      <c r="G72" s="21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31"/>
      <c r="B73" s="31"/>
      <c r="C73" s="22" t="s">
        <v>249</v>
      </c>
      <c r="D73" s="211">
        <f>AB61</f>
        <v>801.70000000000016</v>
      </c>
      <c r="E73" s="211"/>
      <c r="F73" s="211">
        <f>AC61</f>
        <v>881.70000000000016</v>
      </c>
      <c r="G73" s="21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31"/>
      <c r="B74" s="31"/>
      <c r="C74" s="22" t="s">
        <v>49</v>
      </c>
      <c r="D74" s="211">
        <f>AD61</f>
        <v>822.5</v>
      </c>
      <c r="E74" s="211"/>
      <c r="F74" s="211">
        <f>AE61</f>
        <v>882.5</v>
      </c>
      <c r="G74" s="21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31"/>
      <c r="B75" s="31"/>
      <c r="C75" s="22" t="s">
        <v>50</v>
      </c>
      <c r="D75" s="211">
        <f>AF61</f>
        <v>784.38</v>
      </c>
      <c r="E75" s="211"/>
      <c r="F75" s="211">
        <f>AG61</f>
        <v>847.38</v>
      </c>
      <c r="G75" s="21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31"/>
      <c r="B76" s="31"/>
      <c r="C76" s="22" t="s">
        <v>51</v>
      </c>
      <c r="D76" s="211">
        <f>AH61</f>
        <v>194.19000000000003</v>
      </c>
      <c r="E76" s="211"/>
      <c r="F76" s="211">
        <f>AI61</f>
        <v>227.39000000000001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31"/>
      <c r="B77" s="31"/>
      <c r="C77" s="22" t="s">
        <v>52</v>
      </c>
      <c r="D77" s="211">
        <f>AJ61</f>
        <v>9.98</v>
      </c>
      <c r="E77" s="211"/>
      <c r="F77" s="211">
        <f>AK61</f>
        <v>13.580000000000002</v>
      </c>
      <c r="G77" s="21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31"/>
      <c r="B78" s="31"/>
      <c r="C78" s="22" t="s">
        <v>246</v>
      </c>
      <c r="D78" s="212">
        <f>AL61</f>
        <v>4.1999999999999996E-2</v>
      </c>
      <c r="E78" s="212"/>
      <c r="F78" s="212">
        <f>AM61</f>
        <v>0.06</v>
      </c>
      <c r="G78" s="21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31"/>
      <c r="B79" s="31"/>
      <c r="C79" s="22" t="s">
        <v>247</v>
      </c>
      <c r="D79" s="211">
        <f>AN61</f>
        <v>2.3999999999999995</v>
      </c>
      <c r="E79" s="211"/>
      <c r="F79" s="211">
        <f>AO61</f>
        <v>3.4</v>
      </c>
      <c r="G79" s="21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31"/>
      <c r="B80" s="31"/>
      <c r="C80" s="31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8:E78"/>
    <mergeCell ref="F78:G78"/>
    <mergeCell ref="D79:E79"/>
    <mergeCell ref="F79:G79"/>
    <mergeCell ref="F67:G67"/>
    <mergeCell ref="F68:G68"/>
    <mergeCell ref="F69:G69"/>
    <mergeCell ref="F70:G70"/>
    <mergeCell ref="D77:E77"/>
    <mergeCell ref="F71:G71"/>
    <mergeCell ref="F72:G72"/>
    <mergeCell ref="F73:G73"/>
    <mergeCell ref="F74:G74"/>
    <mergeCell ref="F75:G75"/>
    <mergeCell ref="F76:G76"/>
    <mergeCell ref="F77:G77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D65:E65"/>
    <mergeCell ref="F65:G65"/>
    <mergeCell ref="D66:E66"/>
    <mergeCell ref="F66:G66"/>
    <mergeCell ref="D62:E62"/>
    <mergeCell ref="F62:G62"/>
    <mergeCell ref="D63:E63"/>
    <mergeCell ref="F63:G63"/>
    <mergeCell ref="D64:E64"/>
    <mergeCell ref="F64:G64"/>
  </mergeCells>
  <printOptions horizontalCentered="1"/>
  <pageMargins left="0.25" right="0.25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15 день</vt:lpstr>
      <vt:lpstr>14 день</vt:lpstr>
      <vt:lpstr>13 день</vt:lpstr>
      <vt:lpstr>12 день</vt:lpstr>
      <vt:lpstr>11 день</vt:lpstr>
      <vt:lpstr>10 день</vt:lpstr>
      <vt:lpstr>9 день</vt:lpstr>
      <vt:lpstr>8день</vt:lpstr>
      <vt:lpstr>ДЕНЬ7</vt:lpstr>
      <vt:lpstr>ДЕНЬ6</vt:lpstr>
      <vt:lpstr>ДЕНЬ 5</vt:lpstr>
      <vt:lpstr>ДЕНЬ 4</vt:lpstr>
      <vt:lpstr>3день</vt:lpstr>
      <vt:lpstr>2день</vt:lpstr>
      <vt:lpstr>1день</vt:lpstr>
      <vt:lpstr>сводная 7-11</vt:lpstr>
      <vt:lpstr>сводная 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2023-05-31T02:54:35Z</dcterms:modified>
</cp:coreProperties>
</file>